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elda.levenstond\AppData\Desktop\Nieuwepuntenverdeling\puntenverdeling 2024-2025\"/>
    </mc:Choice>
  </mc:AlternateContent>
  <xr:revisionPtr revIDLastSave="7" documentId="11_A2809153C42F6CE3487FDC97BC7E987046770E84" xr6:coauthVersionLast="47" xr6:coauthVersionMax="47" xr10:uidLastSave="{62EB8FE6-2207-45C3-BEEA-8143FED7388C}"/>
  <bookViews>
    <workbookView xWindow="0" yWindow="0" windowWidth="23040" windowHeight="8616" firstSheet="2" activeTab="26" xr2:uid="{00000000-000D-0000-FFFF-FFFF00000000}"/>
  </bookViews>
  <sheets>
    <sheet name="Info" sheetId="37" r:id="rId1"/>
    <sheet name="6AWZW" sheetId="22" r:id="rId2"/>
    <sheet name="6BCSW" sheetId="33" r:id="rId3"/>
    <sheet name="6BCT" sheetId="9" r:id="rId4"/>
    <sheet name="6BO" sheetId="27" r:id="rId5"/>
    <sheet name="6BSI" sheetId="26" r:id="rId6"/>
    <sheet name="6BW" sheetId="32" r:id="rId7"/>
    <sheet name="6BZO" sheetId="23" r:id="rId8"/>
    <sheet name="6EI" sheetId="24" r:id="rId9"/>
    <sheet name="6EMT" sheetId="10" r:id="rId10"/>
    <sheet name="6EMTa" sheetId="17" r:id="rId11"/>
    <sheet name="6ET" sheetId="20" r:id="rId12"/>
    <sheet name="6EWi" sheetId="14" r:id="rId13"/>
    <sheet name="6GWi" sheetId="16" r:id="rId14"/>
    <sheet name="5GL" sheetId="19" state="hidden" r:id="rId15"/>
    <sheet name="6GZ" sheetId="5" r:id="rId16"/>
    <sheet name="6LMTa" sheetId="8" r:id="rId17"/>
    <sheet name="5TCW" sheetId="34" state="hidden" r:id="rId18"/>
    <sheet name="6LWi" sheetId="40" r:id="rId19"/>
    <sheet name="6MTW" sheetId="18" r:id="rId20"/>
    <sheet name="6MV" sheetId="25" r:id="rId21"/>
    <sheet name="6OOS" sheetId="29" r:id="rId22"/>
    <sheet name="6OPB" sheetId="12" r:id="rId23"/>
    <sheet name="6TWE" sheetId="35" r:id="rId24"/>
    <sheet name="6WWi" sheetId="15" r:id="rId25"/>
    <sheet name="6WZW" sheetId="36" r:id="rId26"/>
    <sheet name="Blad1" sheetId="38" r:id="rId27"/>
    <sheet name="Blad2" sheetId="39" r:id="rId28"/>
    <sheet name="5ICT" sheetId="6" state="hidden" r:id="rId29"/>
    <sheet name="5MVT" sheetId="7" state="hidden" r:id="rId3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0" l="1"/>
  <c r="D11" i="40"/>
  <c r="H11" i="40"/>
  <c r="I11" i="40"/>
  <c r="M11" i="40"/>
  <c r="G11" i="40"/>
  <c r="L11" i="40"/>
  <c r="B20" i="40"/>
  <c r="M17" i="40"/>
  <c r="L17" i="40"/>
  <c r="I17" i="40"/>
  <c r="H17" i="40"/>
  <c r="G17" i="40"/>
  <c r="D17" i="40"/>
  <c r="C17" i="40"/>
  <c r="M16" i="40"/>
  <c r="L16" i="40"/>
  <c r="K16" i="40"/>
  <c r="J16" i="40"/>
  <c r="I16" i="40"/>
  <c r="H16" i="40"/>
  <c r="G16" i="40"/>
  <c r="E16" i="40" s="1"/>
  <c r="F16" i="40"/>
  <c r="D16" i="40"/>
  <c r="C16" i="40"/>
  <c r="M14" i="40"/>
  <c r="L14" i="40" s="1"/>
  <c r="I14" i="40"/>
  <c r="H14" i="40"/>
  <c r="D14" i="40"/>
  <c r="C14" i="40"/>
  <c r="M13" i="40"/>
  <c r="G13" i="40" s="1"/>
  <c r="I13" i="40"/>
  <c r="H13" i="40"/>
  <c r="D13" i="40"/>
  <c r="C13" i="40"/>
  <c r="M12" i="40"/>
  <c r="L12" i="40"/>
  <c r="J12" i="40" s="1"/>
  <c r="I12" i="40"/>
  <c r="H12" i="40"/>
  <c r="G12" i="40"/>
  <c r="F12" i="40" s="1"/>
  <c r="D12" i="40"/>
  <c r="C12" i="40"/>
  <c r="M10" i="40"/>
  <c r="L10" i="40"/>
  <c r="I10" i="40"/>
  <c r="H10" i="40"/>
  <c r="G10" i="40"/>
  <c r="D10" i="40"/>
  <c r="C10" i="40"/>
  <c r="M9" i="40"/>
  <c r="L9" i="40" s="1"/>
  <c r="I9" i="40"/>
  <c r="H9" i="40"/>
  <c r="D9" i="40"/>
  <c r="C9" i="40"/>
  <c r="M8" i="40"/>
  <c r="G8" i="40" s="1"/>
  <c r="I8" i="40"/>
  <c r="H8" i="40"/>
  <c r="D8" i="40"/>
  <c r="C8" i="40"/>
  <c r="M7" i="40"/>
  <c r="G7" i="40" s="1"/>
  <c r="L7" i="40"/>
  <c r="I7" i="40"/>
  <c r="H7" i="40"/>
  <c r="D7" i="40"/>
  <c r="C7" i="40"/>
  <c r="M6" i="40"/>
  <c r="L6" i="40"/>
  <c r="I6" i="40"/>
  <c r="H6" i="40"/>
  <c r="G6" i="40"/>
  <c r="D6" i="40"/>
  <c r="C6" i="40"/>
  <c r="M5" i="40"/>
  <c r="L5" i="40" s="1"/>
  <c r="I5" i="40"/>
  <c r="H5" i="40"/>
  <c r="D5" i="40"/>
  <c r="C5" i="40"/>
  <c r="M4" i="40"/>
  <c r="G4" i="40" s="1"/>
  <c r="L4" i="40"/>
  <c r="K4" i="40" s="1"/>
  <c r="I4" i="40"/>
  <c r="H4" i="40"/>
  <c r="D4" i="40"/>
  <c r="C4" i="40"/>
  <c r="M3" i="40"/>
  <c r="L3" i="40"/>
  <c r="J3" i="40" s="1"/>
  <c r="I3" i="40"/>
  <c r="H3" i="40"/>
  <c r="G3" i="40"/>
  <c r="F3" i="40" s="1"/>
  <c r="D3" i="40"/>
  <c r="C3" i="40"/>
  <c r="L8" i="40" l="1"/>
  <c r="K8" i="40" s="1"/>
  <c r="K3" i="40"/>
  <c r="L13" i="40"/>
  <c r="G14" i="40"/>
  <c r="K12" i="40"/>
  <c r="M20" i="40"/>
  <c r="F4" i="40"/>
  <c r="E4" i="40"/>
  <c r="K5" i="40"/>
  <c r="J5" i="40"/>
  <c r="J9" i="40"/>
  <c r="K9" i="40"/>
  <c r="F8" i="40"/>
  <c r="E8" i="40"/>
  <c r="L20" i="40"/>
  <c r="E3" i="40"/>
  <c r="J4" i="40"/>
  <c r="G5" i="40"/>
  <c r="J8" i="40"/>
  <c r="G9" i="40"/>
  <c r="E12" i="40"/>
  <c r="C8" i="35"/>
  <c r="D8" i="35"/>
  <c r="I8" i="35"/>
  <c r="J8" i="35"/>
  <c r="O8" i="35"/>
  <c r="H8" i="35" s="1"/>
  <c r="F9" i="40" l="1"/>
  <c r="E9" i="40"/>
  <c r="F5" i="40"/>
  <c r="E5" i="40"/>
  <c r="G20" i="40"/>
  <c r="M21" i="40" s="1"/>
  <c r="N8" i="35"/>
  <c r="C8" i="14"/>
  <c r="D8" i="14"/>
  <c r="I8" i="14"/>
  <c r="J8" i="14"/>
  <c r="O8" i="14"/>
  <c r="H8" i="14"/>
  <c r="N8" i="14"/>
  <c r="J5" i="33"/>
  <c r="J4" i="33"/>
  <c r="I5" i="33"/>
  <c r="I4" i="33"/>
  <c r="O5" i="33"/>
  <c r="N5" i="33" s="1"/>
  <c r="O4" i="33"/>
  <c r="N4" i="33" s="1"/>
  <c r="M4" i="33" s="1"/>
  <c r="H4" i="33"/>
  <c r="F4" i="33" s="1"/>
  <c r="D5" i="33"/>
  <c r="D4" i="33"/>
  <c r="C5" i="33"/>
  <c r="C4" i="33"/>
  <c r="H5" i="33" l="1"/>
  <c r="G4" i="33"/>
  <c r="L4" i="33"/>
  <c r="G5" i="33"/>
  <c r="N11" i="29"/>
  <c r="B19" i="5" l="1"/>
  <c r="O17" i="5"/>
  <c r="O18" i="5"/>
  <c r="N18" i="5"/>
  <c r="H18" i="5"/>
  <c r="P10" i="10"/>
  <c r="O10" i="10" s="1"/>
  <c r="P9" i="10"/>
  <c r="H9" i="10" s="1"/>
  <c r="P8" i="10"/>
  <c r="O8" i="10" s="1"/>
  <c r="P7" i="10"/>
  <c r="O7" i="10" s="1"/>
  <c r="P6" i="10"/>
  <c r="O6" i="10" s="1"/>
  <c r="P8" i="27"/>
  <c r="P7" i="27"/>
  <c r="O7" i="27" s="1"/>
  <c r="P6" i="27"/>
  <c r="H6" i="27" s="1"/>
  <c r="P5" i="27"/>
  <c r="O8" i="20"/>
  <c r="O7" i="20"/>
  <c r="O6" i="20"/>
  <c r="O5" i="20"/>
  <c r="G4" i="29"/>
  <c r="G5" i="29"/>
  <c r="G6" i="29"/>
  <c r="G7" i="29"/>
  <c r="G8" i="29"/>
  <c r="G9" i="29"/>
  <c r="G15" i="29"/>
  <c r="G3" i="29"/>
  <c r="M4" i="29"/>
  <c r="K5" i="29"/>
  <c r="M5" i="29" s="1"/>
  <c r="K6" i="29"/>
  <c r="M6" i="29" s="1"/>
  <c r="K7" i="29"/>
  <c r="M7" i="29" s="1"/>
  <c r="M8" i="29"/>
  <c r="M9" i="29"/>
  <c r="M12" i="29"/>
  <c r="N12" i="29" s="1"/>
  <c r="M13" i="29"/>
  <c r="N13" i="29" s="1"/>
  <c r="K14" i="29"/>
  <c r="M14" i="29" s="1"/>
  <c r="N14" i="29" s="1"/>
  <c r="M15" i="29"/>
  <c r="K3" i="29"/>
  <c r="M3" i="29" s="1"/>
  <c r="B18" i="29"/>
  <c r="C14" i="29"/>
  <c r="D14" i="29"/>
  <c r="I14" i="29"/>
  <c r="J14" i="29"/>
  <c r="C13" i="29"/>
  <c r="D13" i="29"/>
  <c r="I13" i="29"/>
  <c r="J13" i="29"/>
  <c r="C12" i="29"/>
  <c r="D12" i="29"/>
  <c r="I12" i="29"/>
  <c r="J12" i="29"/>
  <c r="B19" i="25"/>
  <c r="G8" i="25"/>
  <c r="K8" i="25" s="1"/>
  <c r="M8" i="25" s="1"/>
  <c r="N8" i="25" s="1"/>
  <c r="G5" i="25"/>
  <c r="G6" i="25"/>
  <c r="G7" i="25"/>
  <c r="G9" i="25"/>
  <c r="G10" i="25"/>
  <c r="G11" i="25"/>
  <c r="G12" i="25"/>
  <c r="G13" i="25"/>
  <c r="G14" i="25"/>
  <c r="G15" i="25"/>
  <c r="G4" i="25"/>
  <c r="K5" i="24"/>
  <c r="M5" i="24" s="1"/>
  <c r="K6" i="24"/>
  <c r="M6" i="24" s="1"/>
  <c r="K7" i="24"/>
  <c r="M7" i="24" s="1"/>
  <c r="K8" i="24"/>
  <c r="M8" i="24" s="1"/>
  <c r="K9" i="24"/>
  <c r="M9" i="24" s="1"/>
  <c r="K10" i="24"/>
  <c r="M10" i="24" s="1"/>
  <c r="K11" i="24"/>
  <c r="M11" i="24" s="1"/>
  <c r="K12" i="24"/>
  <c r="M12" i="24" s="1"/>
  <c r="K13" i="24"/>
  <c r="M13" i="24" s="1"/>
  <c r="K4" i="24"/>
  <c r="M4" i="24" s="1"/>
  <c r="G10" i="24"/>
  <c r="N10" i="24" s="1"/>
  <c r="G5" i="24"/>
  <c r="N5" i="24" s="1"/>
  <c r="G6" i="24"/>
  <c r="N6" i="24" s="1"/>
  <c r="G9" i="24"/>
  <c r="N9" i="24" s="1"/>
  <c r="G4" i="24"/>
  <c r="N4" i="24" s="1"/>
  <c r="G13" i="24"/>
  <c r="N13" i="24" s="1"/>
  <c r="G12" i="24"/>
  <c r="N12" i="24" s="1"/>
  <c r="G11" i="24"/>
  <c r="N11" i="24" s="1"/>
  <c r="G8" i="24"/>
  <c r="N8" i="24" s="1"/>
  <c r="G7" i="24"/>
  <c r="N7" i="24" s="1"/>
  <c r="O5" i="26"/>
  <c r="O6" i="26"/>
  <c r="O7" i="26"/>
  <c r="O8" i="26"/>
  <c r="O9" i="26"/>
  <c r="O10" i="26"/>
  <c r="O11" i="26"/>
  <c r="O12" i="26"/>
  <c r="O13" i="26"/>
  <c r="O4" i="26"/>
  <c r="H5" i="26"/>
  <c r="H6" i="26"/>
  <c r="H7" i="26"/>
  <c r="H8" i="26"/>
  <c r="H9" i="26"/>
  <c r="H10" i="26"/>
  <c r="H11" i="26"/>
  <c r="H12" i="26"/>
  <c r="H13" i="26"/>
  <c r="H4" i="26"/>
  <c r="H17" i="26" s="1"/>
  <c r="N15" i="29" l="1"/>
  <c r="N9" i="29"/>
  <c r="N8" i="29"/>
  <c r="N7" i="29"/>
  <c r="N6" i="29"/>
  <c r="N5" i="29"/>
  <c r="N4" i="29"/>
  <c r="H5" i="27"/>
  <c r="O5" i="27"/>
  <c r="H8" i="27"/>
  <c r="O8" i="27"/>
  <c r="H8" i="10"/>
  <c r="H6" i="10"/>
  <c r="H7" i="10"/>
  <c r="O9" i="10"/>
  <c r="H10" i="10"/>
  <c r="H7" i="27"/>
  <c r="O6" i="27"/>
  <c r="H5" i="20"/>
  <c r="N5" i="20"/>
  <c r="H6" i="20"/>
  <c r="N6" i="20"/>
  <c r="H7" i="20"/>
  <c r="N7" i="20"/>
  <c r="H8" i="20"/>
  <c r="N8" i="20"/>
  <c r="P4" i="26"/>
  <c r="O17" i="26"/>
  <c r="P13" i="26"/>
  <c r="P12" i="26"/>
  <c r="P11" i="26"/>
  <c r="P10" i="26"/>
  <c r="P9" i="26"/>
  <c r="P8" i="26"/>
  <c r="P7" i="26"/>
  <c r="P6" i="26"/>
  <c r="P5" i="26"/>
  <c r="G19" i="25"/>
  <c r="K4" i="25"/>
  <c r="M4" i="25" s="1"/>
  <c r="K15" i="25"/>
  <c r="M15" i="25" s="1"/>
  <c r="N15" i="25" s="1"/>
  <c r="K14" i="25"/>
  <c r="M14" i="25" s="1"/>
  <c r="N14" i="25" s="1"/>
  <c r="K13" i="25"/>
  <c r="M13" i="25" s="1"/>
  <c r="N13" i="25" s="1"/>
  <c r="K12" i="25"/>
  <c r="M12" i="25" s="1"/>
  <c r="N12" i="25" s="1"/>
  <c r="K11" i="25"/>
  <c r="M11" i="25" s="1"/>
  <c r="N11" i="25" s="1"/>
  <c r="K10" i="25"/>
  <c r="M10" i="25" s="1"/>
  <c r="N10" i="25" s="1"/>
  <c r="K9" i="25"/>
  <c r="M9" i="25" s="1"/>
  <c r="N9" i="25" s="1"/>
  <c r="K7" i="25"/>
  <c r="M7" i="25" s="1"/>
  <c r="N7" i="25" s="1"/>
  <c r="K6" i="25"/>
  <c r="M6" i="25" s="1"/>
  <c r="N6" i="25" s="1"/>
  <c r="K5" i="25"/>
  <c r="M5" i="25" s="1"/>
  <c r="N5" i="25" s="1"/>
  <c r="N3" i="29"/>
  <c r="C11" i="17"/>
  <c r="D11" i="17"/>
  <c r="I11" i="17"/>
  <c r="J11" i="17"/>
  <c r="O11" i="17"/>
  <c r="H11" i="17" s="1"/>
  <c r="C14" i="22"/>
  <c r="D14" i="22"/>
  <c r="J14" i="22"/>
  <c r="O8" i="9"/>
  <c r="O7" i="9"/>
  <c r="N7" i="9" l="1"/>
  <c r="H7" i="9"/>
  <c r="N8" i="9"/>
  <c r="H8" i="9"/>
  <c r="N17" i="29"/>
  <c r="M19" i="25"/>
  <c r="N4" i="25"/>
  <c r="N19" i="25" s="1"/>
  <c r="N11" i="17"/>
  <c r="M11" i="17" s="1"/>
  <c r="C15" i="35" l="1"/>
  <c r="D15" i="35"/>
  <c r="I15" i="35"/>
  <c r="J15" i="35"/>
  <c r="O15" i="35"/>
  <c r="H15" i="35" s="1"/>
  <c r="C14" i="35"/>
  <c r="D14" i="35"/>
  <c r="I14" i="35"/>
  <c r="J14" i="35"/>
  <c r="O14" i="35"/>
  <c r="H14" i="35" s="1"/>
  <c r="F14" i="35" s="1"/>
  <c r="C13" i="35"/>
  <c r="D13" i="35"/>
  <c r="I13" i="35"/>
  <c r="J13" i="35"/>
  <c r="O13" i="35"/>
  <c r="H13" i="35" s="1"/>
  <c r="C12" i="35"/>
  <c r="D12" i="35"/>
  <c r="I12" i="35"/>
  <c r="J12" i="35"/>
  <c r="O12" i="35"/>
  <c r="H12" i="35" s="1"/>
  <c r="I15" i="5"/>
  <c r="J15" i="5"/>
  <c r="O15" i="5"/>
  <c r="H15" i="5"/>
  <c r="N15" i="5"/>
  <c r="C14" i="5"/>
  <c r="D14" i="5"/>
  <c r="I14" i="5"/>
  <c r="J14" i="5"/>
  <c r="O14" i="5"/>
  <c r="H14" i="5"/>
  <c r="N14" i="5"/>
  <c r="C5" i="5"/>
  <c r="D5" i="5"/>
  <c r="I5" i="5"/>
  <c r="J5" i="5"/>
  <c r="O5" i="5"/>
  <c r="H5" i="5"/>
  <c r="F5" i="5"/>
  <c r="G5" i="5"/>
  <c r="N5" i="5"/>
  <c r="L5" i="5"/>
  <c r="M5" i="5"/>
  <c r="C4" i="5"/>
  <c r="D4" i="5"/>
  <c r="I4" i="5"/>
  <c r="J4" i="5"/>
  <c r="O4" i="5"/>
  <c r="H4" i="5"/>
  <c r="F4" i="5"/>
  <c r="G4" i="5"/>
  <c r="N4" i="5"/>
  <c r="L4" i="5"/>
  <c r="M4" i="5"/>
  <c r="B19" i="22"/>
  <c r="J13" i="23"/>
  <c r="D13" i="23"/>
  <c r="C13" i="23"/>
  <c r="J12" i="23"/>
  <c r="D12" i="23"/>
  <c r="C12" i="23"/>
  <c r="J11" i="23"/>
  <c r="D11" i="23"/>
  <c r="C11" i="23"/>
  <c r="J10" i="23"/>
  <c r="D10" i="23"/>
  <c r="C10" i="23"/>
  <c r="J14" i="23"/>
  <c r="D14" i="23"/>
  <c r="C14" i="23"/>
  <c r="B17" i="23"/>
  <c r="J7" i="22"/>
  <c r="D7" i="22"/>
  <c r="C7" i="22"/>
  <c r="J6" i="22"/>
  <c r="D6" i="22"/>
  <c r="C6" i="22"/>
  <c r="J4" i="22"/>
  <c r="D4" i="22"/>
  <c r="C4" i="22"/>
  <c r="J5" i="22"/>
  <c r="D5" i="22"/>
  <c r="C5" i="22"/>
  <c r="J8" i="22"/>
  <c r="D8" i="22"/>
  <c r="C8" i="22"/>
  <c r="J15" i="22"/>
  <c r="D15" i="22"/>
  <c r="C15" i="22"/>
  <c r="L3" i="22"/>
  <c r="J13" i="22"/>
  <c r="D13" i="22"/>
  <c r="C13" i="22"/>
  <c r="J12" i="22"/>
  <c r="D12" i="22"/>
  <c r="C12" i="22"/>
  <c r="J11" i="22"/>
  <c r="D11" i="22"/>
  <c r="C11" i="22"/>
  <c r="J10" i="22"/>
  <c r="D10" i="22"/>
  <c r="C10" i="22"/>
  <c r="J9" i="22"/>
  <c r="D9" i="22"/>
  <c r="C9" i="22"/>
  <c r="K12" i="12"/>
  <c r="K14" i="12"/>
  <c r="K15" i="12"/>
  <c r="K16" i="12"/>
  <c r="K13" i="12"/>
  <c r="K5" i="12"/>
  <c r="K6" i="12"/>
  <c r="K7" i="12"/>
  <c r="K8" i="12"/>
  <c r="K9" i="12"/>
  <c r="K10" i="12"/>
  <c r="K11" i="12"/>
  <c r="K3" i="12"/>
  <c r="D12" i="12"/>
  <c r="D14" i="12"/>
  <c r="D16" i="12"/>
  <c r="D13" i="12"/>
  <c r="P12" i="12"/>
  <c r="P14" i="12"/>
  <c r="P15" i="12"/>
  <c r="P13" i="12"/>
  <c r="C14" i="12"/>
  <c r="C12" i="12"/>
  <c r="C13" i="12"/>
  <c r="N12" i="35" l="1"/>
  <c r="N15" i="35"/>
  <c r="O13" i="12"/>
  <c r="H13" i="12"/>
  <c r="O14" i="12"/>
  <c r="H14" i="12"/>
  <c r="O12" i="12"/>
  <c r="H12" i="12"/>
  <c r="O19" i="22"/>
  <c r="N14" i="35"/>
  <c r="F13" i="35"/>
  <c r="G13" i="35"/>
  <c r="G14" i="35"/>
  <c r="N13" i="35"/>
  <c r="F15" i="35"/>
  <c r="G15" i="35"/>
  <c r="F3" i="22"/>
  <c r="N17" i="24"/>
  <c r="J15" i="29"/>
  <c r="I15" i="29"/>
  <c r="D15" i="29"/>
  <c r="C15" i="29"/>
  <c r="J9" i="29"/>
  <c r="I9" i="29"/>
  <c r="D9" i="29"/>
  <c r="C9" i="29"/>
  <c r="J8" i="29"/>
  <c r="I8" i="29"/>
  <c r="D8" i="29"/>
  <c r="C8" i="29"/>
  <c r="J7" i="29"/>
  <c r="I7" i="29"/>
  <c r="D7" i="29"/>
  <c r="C7" i="29"/>
  <c r="J6" i="29"/>
  <c r="I6" i="29"/>
  <c r="D6" i="29"/>
  <c r="C6" i="29"/>
  <c r="J5" i="29"/>
  <c r="I5" i="29"/>
  <c r="D5" i="29"/>
  <c r="C5" i="29"/>
  <c r="J4" i="29"/>
  <c r="I4" i="29"/>
  <c r="D4" i="29"/>
  <c r="C4" i="29"/>
  <c r="J3" i="29"/>
  <c r="I3" i="29"/>
  <c r="D3" i="29"/>
  <c r="C3" i="29"/>
  <c r="N18" i="25"/>
  <c r="C15" i="25"/>
  <c r="C14" i="25"/>
  <c r="C13" i="25"/>
  <c r="C12" i="25"/>
  <c r="C11" i="25"/>
  <c r="C10" i="25"/>
  <c r="C9" i="25"/>
  <c r="C13" i="24"/>
  <c r="C12" i="24"/>
  <c r="C11" i="24"/>
  <c r="C10" i="24"/>
  <c r="C9" i="24"/>
  <c r="C8" i="24"/>
  <c r="C7" i="24"/>
  <c r="K13" i="26"/>
  <c r="J13" i="26"/>
  <c r="D13" i="26"/>
  <c r="C13" i="26"/>
  <c r="K12" i="26"/>
  <c r="J12" i="26"/>
  <c r="D12" i="26"/>
  <c r="C12" i="26"/>
  <c r="K11" i="26"/>
  <c r="J11" i="26"/>
  <c r="D11" i="26"/>
  <c r="C11" i="26"/>
  <c r="K10" i="26"/>
  <c r="J10" i="26"/>
  <c r="D10" i="26"/>
  <c r="C10" i="26"/>
  <c r="K9" i="26"/>
  <c r="J9" i="26"/>
  <c r="D9" i="26"/>
  <c r="C9" i="26"/>
  <c r="K8" i="26"/>
  <c r="J8" i="26"/>
  <c r="D8" i="26"/>
  <c r="C8" i="26"/>
  <c r="K7" i="26"/>
  <c r="J7" i="26"/>
  <c r="D7" i="26"/>
  <c r="C7" i="26"/>
  <c r="M3" i="26"/>
  <c r="M17" i="23"/>
  <c r="G17" i="23"/>
  <c r="O16" i="23"/>
  <c r="J15" i="23"/>
  <c r="D15" i="23"/>
  <c r="C15" i="23"/>
  <c r="J8" i="23"/>
  <c r="D8" i="23"/>
  <c r="C8" i="23"/>
  <c r="J7" i="23"/>
  <c r="D7" i="23"/>
  <c r="C7" i="23"/>
  <c r="J6" i="23"/>
  <c r="D6" i="23"/>
  <c r="C6" i="23"/>
  <c r="J5" i="23"/>
  <c r="D5" i="23"/>
  <c r="C5" i="23"/>
  <c r="J4" i="23"/>
  <c r="D4" i="23"/>
  <c r="C4" i="23"/>
  <c r="J3" i="23"/>
  <c r="D3" i="23"/>
  <c r="C3" i="23"/>
  <c r="O18" i="22"/>
  <c r="P5" i="12"/>
  <c r="O5" i="12" s="1"/>
  <c r="P6" i="12"/>
  <c r="O6" i="12" s="1"/>
  <c r="P7" i="12"/>
  <c r="H7" i="12" s="1"/>
  <c r="P8" i="12"/>
  <c r="O8" i="12" s="1"/>
  <c r="P9" i="12"/>
  <c r="O9" i="12" s="1"/>
  <c r="P10" i="12"/>
  <c r="O10" i="12" s="1"/>
  <c r="P11" i="12"/>
  <c r="H11" i="12" s="1"/>
  <c r="P16" i="12"/>
  <c r="P3" i="12"/>
  <c r="O4" i="7"/>
  <c r="O5" i="7"/>
  <c r="O6" i="7"/>
  <c r="O7" i="7"/>
  <c r="O8" i="7"/>
  <c r="O9" i="7"/>
  <c r="O10" i="7"/>
  <c r="O11" i="7"/>
  <c r="O12" i="7"/>
  <c r="O13" i="7"/>
  <c r="O14" i="7"/>
  <c r="O3" i="7"/>
  <c r="J4" i="7"/>
  <c r="J5" i="7"/>
  <c r="J6" i="7"/>
  <c r="J7" i="7"/>
  <c r="J8" i="7"/>
  <c r="J9" i="7"/>
  <c r="J10" i="7"/>
  <c r="J11" i="7"/>
  <c r="J12" i="7"/>
  <c r="J13" i="7"/>
  <c r="J14" i="7"/>
  <c r="J3" i="7"/>
  <c r="O4" i="6"/>
  <c r="O5" i="6"/>
  <c r="H5" i="6" s="1"/>
  <c r="O6" i="6"/>
  <c r="N6" i="6" s="1"/>
  <c r="M6" i="6" s="1"/>
  <c r="O7" i="6"/>
  <c r="H7" i="6" s="1"/>
  <c r="O8" i="6"/>
  <c r="O9" i="6"/>
  <c r="H9" i="6" s="1"/>
  <c r="O10" i="6"/>
  <c r="H10" i="6" s="1"/>
  <c r="O11" i="6"/>
  <c r="H11" i="6" s="1"/>
  <c r="G11" i="6" s="1"/>
  <c r="O12" i="6"/>
  <c r="O13" i="6"/>
  <c r="H13" i="6" s="1"/>
  <c r="O14" i="6"/>
  <c r="N14" i="6" s="1"/>
  <c r="M14" i="6" s="1"/>
  <c r="O3" i="6"/>
  <c r="H3" i="6" s="1"/>
  <c r="G3" i="6" s="1"/>
  <c r="J4" i="6"/>
  <c r="J5" i="6"/>
  <c r="J6" i="6"/>
  <c r="J7" i="6"/>
  <c r="J8" i="6"/>
  <c r="J9" i="6"/>
  <c r="J10" i="6"/>
  <c r="J11" i="6"/>
  <c r="J12" i="6"/>
  <c r="J13" i="6"/>
  <c r="J14" i="6"/>
  <c r="J3" i="6"/>
  <c r="I4" i="6"/>
  <c r="I5" i="6"/>
  <c r="I6" i="6"/>
  <c r="I7" i="6"/>
  <c r="I8" i="6"/>
  <c r="I9" i="6"/>
  <c r="I10" i="6"/>
  <c r="I11" i="6"/>
  <c r="I12" i="6"/>
  <c r="I13" i="6"/>
  <c r="I14" i="6"/>
  <c r="J7" i="5"/>
  <c r="J8" i="5"/>
  <c r="J9" i="5"/>
  <c r="J10" i="5"/>
  <c r="J11" i="5"/>
  <c r="J12" i="5"/>
  <c r="J13" i="5"/>
  <c r="J16" i="5"/>
  <c r="J3" i="5"/>
  <c r="B20" i="10"/>
  <c r="B17" i="9"/>
  <c r="B21" i="27"/>
  <c r="J16" i="12"/>
  <c r="C16" i="12"/>
  <c r="J11" i="12"/>
  <c r="D11" i="12"/>
  <c r="C11" i="12"/>
  <c r="J10" i="12"/>
  <c r="D10" i="12"/>
  <c r="C10" i="12"/>
  <c r="J9" i="12"/>
  <c r="D9" i="12"/>
  <c r="C9" i="12"/>
  <c r="J8" i="12"/>
  <c r="D8" i="12"/>
  <c r="C8" i="12"/>
  <c r="J7" i="12"/>
  <c r="D7" i="12"/>
  <c r="C7" i="12"/>
  <c r="J6" i="12"/>
  <c r="D6" i="12"/>
  <c r="C6" i="12"/>
  <c r="J5" i="12"/>
  <c r="D5" i="12"/>
  <c r="C5" i="12"/>
  <c r="J3" i="12"/>
  <c r="D3" i="12"/>
  <c r="C3" i="12"/>
  <c r="I14" i="7"/>
  <c r="D14" i="7"/>
  <c r="C14" i="7"/>
  <c r="I13" i="7"/>
  <c r="D13" i="7"/>
  <c r="C13" i="7"/>
  <c r="I12" i="7"/>
  <c r="D12" i="7"/>
  <c r="C12" i="7"/>
  <c r="I11" i="7"/>
  <c r="D11" i="7"/>
  <c r="C11" i="7"/>
  <c r="I10" i="7"/>
  <c r="D10" i="7"/>
  <c r="C10" i="7"/>
  <c r="I9" i="7"/>
  <c r="D9" i="7"/>
  <c r="C9" i="7"/>
  <c r="I8" i="7"/>
  <c r="D8" i="7"/>
  <c r="C8" i="7"/>
  <c r="I7" i="7"/>
  <c r="D7" i="7"/>
  <c r="C7" i="7"/>
  <c r="I6" i="7"/>
  <c r="D6" i="7"/>
  <c r="C6" i="7"/>
  <c r="I5" i="7"/>
  <c r="D5" i="7"/>
  <c r="C5" i="7"/>
  <c r="I4" i="7"/>
  <c r="D4" i="7"/>
  <c r="C4" i="7"/>
  <c r="I3" i="7"/>
  <c r="D3" i="7"/>
  <c r="C3" i="7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I3" i="6"/>
  <c r="D3" i="6"/>
  <c r="C3" i="6"/>
  <c r="O16" i="5"/>
  <c r="N16" i="5" s="1"/>
  <c r="I16" i="5"/>
  <c r="D16" i="5"/>
  <c r="C16" i="5"/>
  <c r="O13" i="5"/>
  <c r="N13" i="5" s="1"/>
  <c r="I13" i="5"/>
  <c r="D13" i="5"/>
  <c r="C13" i="5"/>
  <c r="O12" i="5"/>
  <c r="N12" i="5" s="1"/>
  <c r="I12" i="5"/>
  <c r="D12" i="5"/>
  <c r="C12" i="5"/>
  <c r="O11" i="5"/>
  <c r="H11" i="5" s="1"/>
  <c r="I11" i="5"/>
  <c r="D11" i="5"/>
  <c r="C11" i="5"/>
  <c r="O10" i="5"/>
  <c r="H10" i="5" s="1"/>
  <c r="I10" i="5"/>
  <c r="D10" i="5"/>
  <c r="C10" i="5"/>
  <c r="O9" i="5"/>
  <c r="N9" i="5" s="1"/>
  <c r="I9" i="5"/>
  <c r="D9" i="5"/>
  <c r="C9" i="5"/>
  <c r="O8" i="5"/>
  <c r="H8" i="5" s="1"/>
  <c r="I8" i="5"/>
  <c r="D8" i="5"/>
  <c r="C8" i="5"/>
  <c r="O7" i="5"/>
  <c r="N7" i="5" s="1"/>
  <c r="I7" i="5"/>
  <c r="D7" i="5"/>
  <c r="C7" i="5"/>
  <c r="O3" i="5"/>
  <c r="N3" i="5" s="1"/>
  <c r="I3" i="5"/>
  <c r="D3" i="5"/>
  <c r="C3" i="5"/>
  <c r="O16" i="20"/>
  <c r="H16" i="20" s="1"/>
  <c r="J16" i="20"/>
  <c r="I16" i="20"/>
  <c r="D16" i="20"/>
  <c r="C16" i="20"/>
  <c r="O15" i="20"/>
  <c r="N15" i="20"/>
  <c r="J15" i="20"/>
  <c r="I15" i="20"/>
  <c r="H15" i="20"/>
  <c r="D15" i="20"/>
  <c r="C15" i="20"/>
  <c r="O14" i="20"/>
  <c r="H14" i="20" s="1"/>
  <c r="N14" i="20"/>
  <c r="M14" i="20" s="1"/>
  <c r="J14" i="20"/>
  <c r="I14" i="20"/>
  <c r="D14" i="20"/>
  <c r="C14" i="20"/>
  <c r="O13" i="20"/>
  <c r="N13" i="20" s="1"/>
  <c r="J13" i="20"/>
  <c r="I13" i="20"/>
  <c r="D13" i="20"/>
  <c r="C13" i="20"/>
  <c r="O12" i="20"/>
  <c r="H12" i="20" s="1"/>
  <c r="N12" i="20"/>
  <c r="J12" i="20"/>
  <c r="I12" i="20"/>
  <c r="D12" i="20"/>
  <c r="C12" i="20"/>
  <c r="O11" i="20"/>
  <c r="N11" i="20" s="1"/>
  <c r="J11" i="20"/>
  <c r="I11" i="20"/>
  <c r="D11" i="20"/>
  <c r="C11" i="20"/>
  <c r="O10" i="20"/>
  <c r="N10" i="20" s="1"/>
  <c r="J10" i="20"/>
  <c r="I10" i="20"/>
  <c r="D10" i="20"/>
  <c r="C10" i="20"/>
  <c r="O9" i="20"/>
  <c r="N9" i="20" s="1"/>
  <c r="J9" i="20"/>
  <c r="I9" i="20"/>
  <c r="D9" i="20"/>
  <c r="C9" i="20"/>
  <c r="O3" i="20"/>
  <c r="N3" i="20" s="1"/>
  <c r="J3" i="20"/>
  <c r="I3" i="20"/>
  <c r="D3" i="20"/>
  <c r="C3" i="20"/>
  <c r="P18" i="10"/>
  <c r="O18" i="10" s="1"/>
  <c r="M18" i="10" s="1"/>
  <c r="K18" i="10"/>
  <c r="J18" i="10"/>
  <c r="D18" i="10"/>
  <c r="C18" i="10"/>
  <c r="P17" i="10"/>
  <c r="H17" i="10" s="1"/>
  <c r="O17" i="10"/>
  <c r="K17" i="10"/>
  <c r="J17" i="10"/>
  <c r="D17" i="10"/>
  <c r="C17" i="10"/>
  <c r="P16" i="10"/>
  <c r="O16" i="10" s="1"/>
  <c r="K16" i="10"/>
  <c r="J16" i="10"/>
  <c r="D16" i="10"/>
  <c r="C16" i="10"/>
  <c r="P15" i="10"/>
  <c r="H15" i="10" s="1"/>
  <c r="K15" i="10"/>
  <c r="J15" i="10"/>
  <c r="D15" i="10"/>
  <c r="C15" i="10"/>
  <c r="P14" i="10"/>
  <c r="O14" i="10"/>
  <c r="K14" i="10"/>
  <c r="J14" i="10"/>
  <c r="H14" i="10"/>
  <c r="D14" i="10"/>
  <c r="C14" i="10"/>
  <c r="P13" i="10"/>
  <c r="O13" i="10" s="1"/>
  <c r="M13" i="10" s="1"/>
  <c r="K13" i="10"/>
  <c r="J13" i="10"/>
  <c r="D13" i="10"/>
  <c r="C13" i="10"/>
  <c r="P12" i="10"/>
  <c r="O12" i="10" s="1"/>
  <c r="K12" i="10"/>
  <c r="J12" i="10"/>
  <c r="D12" i="10"/>
  <c r="C12" i="10"/>
  <c r="P11" i="10"/>
  <c r="H11" i="10" s="1"/>
  <c r="K11" i="10"/>
  <c r="J11" i="10"/>
  <c r="D11" i="10"/>
  <c r="C11" i="10"/>
  <c r="P4" i="10"/>
  <c r="H4" i="10" s="1"/>
  <c r="K4" i="10"/>
  <c r="J4" i="10"/>
  <c r="D4" i="10"/>
  <c r="C4" i="10"/>
  <c r="O15" i="9"/>
  <c r="N15" i="9" s="1"/>
  <c r="J15" i="9"/>
  <c r="I15" i="9"/>
  <c r="D15" i="9"/>
  <c r="C15" i="9"/>
  <c r="O14" i="9"/>
  <c r="N14" i="9" s="1"/>
  <c r="J14" i="9"/>
  <c r="I14" i="9"/>
  <c r="D14" i="9"/>
  <c r="C14" i="9"/>
  <c r="O13" i="9"/>
  <c r="H13" i="9" s="1"/>
  <c r="J13" i="9"/>
  <c r="I13" i="9"/>
  <c r="D13" i="9"/>
  <c r="C13" i="9"/>
  <c r="O12" i="9"/>
  <c r="N12" i="9" s="1"/>
  <c r="J12" i="9"/>
  <c r="I12" i="9"/>
  <c r="H12" i="9"/>
  <c r="D12" i="9"/>
  <c r="C12" i="9"/>
  <c r="O11" i="9"/>
  <c r="N11" i="9" s="1"/>
  <c r="L11" i="9" s="1"/>
  <c r="J11" i="9"/>
  <c r="I11" i="9"/>
  <c r="D11" i="9"/>
  <c r="C11" i="9"/>
  <c r="O10" i="9"/>
  <c r="N10" i="9" s="1"/>
  <c r="J10" i="9"/>
  <c r="I10" i="9"/>
  <c r="D10" i="9"/>
  <c r="C10" i="9"/>
  <c r="O9" i="9"/>
  <c r="H9" i="9" s="1"/>
  <c r="J9" i="9"/>
  <c r="I9" i="9"/>
  <c r="D9" i="9"/>
  <c r="C9" i="9"/>
  <c r="O5" i="9"/>
  <c r="H5" i="9" s="1"/>
  <c r="J5" i="9"/>
  <c r="I5" i="9"/>
  <c r="D5" i="9"/>
  <c r="C5" i="9"/>
  <c r="O4" i="9"/>
  <c r="N4" i="9" s="1"/>
  <c r="J4" i="9"/>
  <c r="I4" i="9"/>
  <c r="D4" i="9"/>
  <c r="C4" i="9"/>
  <c r="O3" i="9"/>
  <c r="N3" i="9" s="1"/>
  <c r="L3" i="9" s="1"/>
  <c r="J3" i="9"/>
  <c r="I3" i="9"/>
  <c r="D3" i="9"/>
  <c r="C3" i="9"/>
  <c r="P17" i="27"/>
  <c r="O17" i="27" s="1"/>
  <c r="K17" i="27"/>
  <c r="J17" i="27"/>
  <c r="D17" i="27"/>
  <c r="C17" i="27"/>
  <c r="P16" i="27"/>
  <c r="H16" i="27" s="1"/>
  <c r="O16" i="27"/>
  <c r="K16" i="27"/>
  <c r="J16" i="27"/>
  <c r="D16" i="27"/>
  <c r="C16" i="27"/>
  <c r="P15" i="27"/>
  <c r="O15" i="27"/>
  <c r="K15" i="27"/>
  <c r="J15" i="27"/>
  <c r="H15" i="27"/>
  <c r="D15" i="27"/>
  <c r="C15" i="27"/>
  <c r="P14" i="27"/>
  <c r="O14" i="27"/>
  <c r="K14" i="27"/>
  <c r="J14" i="27"/>
  <c r="H14" i="27"/>
  <c r="D14" i="27"/>
  <c r="C14" i="27"/>
  <c r="P13" i="27"/>
  <c r="O13" i="27" s="1"/>
  <c r="K13" i="27"/>
  <c r="J13" i="27"/>
  <c r="D13" i="27"/>
  <c r="C13" i="27"/>
  <c r="P12" i="27"/>
  <c r="H12" i="27" s="1"/>
  <c r="K12" i="27"/>
  <c r="J12" i="27"/>
  <c r="D12" i="27"/>
  <c r="C12" i="27"/>
  <c r="P11" i="27"/>
  <c r="O11" i="27"/>
  <c r="K11" i="27"/>
  <c r="J11" i="27"/>
  <c r="H11" i="27"/>
  <c r="D11" i="27"/>
  <c r="C11" i="27"/>
  <c r="P10" i="27"/>
  <c r="O10" i="27"/>
  <c r="K10" i="27"/>
  <c r="J10" i="27"/>
  <c r="H10" i="27"/>
  <c r="D10" i="27"/>
  <c r="C10" i="27"/>
  <c r="P9" i="27"/>
  <c r="O9" i="27" s="1"/>
  <c r="K9" i="27"/>
  <c r="J9" i="27"/>
  <c r="D9" i="27"/>
  <c r="C9" i="27"/>
  <c r="P3" i="27"/>
  <c r="P21" i="27" s="1"/>
  <c r="O3" i="27"/>
  <c r="K3" i="27"/>
  <c r="J3" i="27"/>
  <c r="H3" i="27"/>
  <c r="D3" i="27"/>
  <c r="C3" i="27"/>
  <c r="H18" i="10" l="1"/>
  <c r="G18" i="10" s="1"/>
  <c r="H13" i="10"/>
  <c r="F13" i="10" s="1"/>
  <c r="O4" i="10"/>
  <c r="N4" i="10" s="1"/>
  <c r="G3" i="27"/>
  <c r="F3" i="27"/>
  <c r="N3" i="27"/>
  <c r="M3" i="27"/>
  <c r="G12" i="27"/>
  <c r="F12" i="27"/>
  <c r="G15" i="27"/>
  <c r="F15" i="27"/>
  <c r="N15" i="27"/>
  <c r="M15" i="27"/>
  <c r="N17" i="27"/>
  <c r="M17" i="27"/>
  <c r="N12" i="6"/>
  <c r="H12" i="6"/>
  <c r="N8" i="6"/>
  <c r="M8" i="6" s="1"/>
  <c r="L8" i="6" s="1"/>
  <c r="H8" i="6"/>
  <c r="N4" i="6"/>
  <c r="H4" i="6"/>
  <c r="N3" i="7"/>
  <c r="H3" i="7"/>
  <c r="N14" i="7"/>
  <c r="H14" i="7"/>
  <c r="N13" i="7"/>
  <c r="H13" i="7"/>
  <c r="N12" i="7"/>
  <c r="L12" i="7" s="1"/>
  <c r="H12" i="7"/>
  <c r="N11" i="7"/>
  <c r="H11" i="7"/>
  <c r="G11" i="7" s="1"/>
  <c r="N10" i="7"/>
  <c r="H10" i="7"/>
  <c r="F10" i="7" s="1"/>
  <c r="N9" i="7"/>
  <c r="H9" i="7"/>
  <c r="N8" i="7"/>
  <c r="L8" i="7" s="1"/>
  <c r="H8" i="7"/>
  <c r="N7" i="7"/>
  <c r="H7" i="7"/>
  <c r="G7" i="7" s="1"/>
  <c r="N6" i="7"/>
  <c r="H6" i="7"/>
  <c r="N5" i="7"/>
  <c r="H5" i="7"/>
  <c r="N4" i="7"/>
  <c r="L4" i="7" s="1"/>
  <c r="H4" i="7"/>
  <c r="H3" i="12"/>
  <c r="O3" i="12"/>
  <c r="O16" i="12"/>
  <c r="N16" i="12" s="1"/>
  <c r="H16" i="12"/>
  <c r="G12" i="12"/>
  <c r="F12" i="12"/>
  <c r="M12" i="12"/>
  <c r="N12" i="12"/>
  <c r="G13" i="12"/>
  <c r="F13" i="12"/>
  <c r="M13" i="12"/>
  <c r="N13" i="12"/>
  <c r="H11" i="9"/>
  <c r="F11" i="9" s="1"/>
  <c r="H15" i="9"/>
  <c r="F15" i="9" s="1"/>
  <c r="N5" i="9"/>
  <c r="M5" i="9" s="1"/>
  <c r="N9" i="9"/>
  <c r="M11" i="9"/>
  <c r="M13" i="35"/>
  <c r="L13" i="35"/>
  <c r="O17" i="23"/>
  <c r="H9" i="12"/>
  <c r="H8" i="12"/>
  <c r="H6" i="12"/>
  <c r="H10" i="12"/>
  <c r="G10" i="12" s="1"/>
  <c r="H5" i="12"/>
  <c r="N10" i="12"/>
  <c r="M10" i="12"/>
  <c r="M16" i="12"/>
  <c r="O11" i="12"/>
  <c r="O7" i="12"/>
  <c r="M7" i="12" s="1"/>
  <c r="P17" i="26"/>
  <c r="M4" i="7"/>
  <c r="N3" i="6"/>
  <c r="M3" i="6" s="1"/>
  <c r="L3" i="6" s="1"/>
  <c r="N7" i="6"/>
  <c r="M7" i="6" s="1"/>
  <c r="N10" i="6"/>
  <c r="M10" i="6" s="1"/>
  <c r="H14" i="6"/>
  <c r="F14" i="6" s="1"/>
  <c r="H6" i="6"/>
  <c r="N13" i="6"/>
  <c r="M13" i="6" s="1"/>
  <c r="N9" i="6"/>
  <c r="M9" i="6" s="1"/>
  <c r="N5" i="6"/>
  <c r="M5" i="6" s="1"/>
  <c r="L5" i="6" s="1"/>
  <c r="N11" i="6"/>
  <c r="M11" i="6" s="1"/>
  <c r="L11" i="6" s="1"/>
  <c r="N11" i="5"/>
  <c r="N8" i="5"/>
  <c r="M16" i="5"/>
  <c r="L16" i="5"/>
  <c r="L9" i="5"/>
  <c r="M9" i="5"/>
  <c r="L12" i="5"/>
  <c r="M12" i="5"/>
  <c r="L3" i="5"/>
  <c r="M3" i="5"/>
  <c r="H16" i="5"/>
  <c r="G16" i="5" s="1"/>
  <c r="N10" i="5"/>
  <c r="H13" i="5"/>
  <c r="G3" i="12"/>
  <c r="F6" i="7"/>
  <c r="G6" i="7"/>
  <c r="M8" i="7"/>
  <c r="G10" i="7"/>
  <c r="M12" i="7"/>
  <c r="G3" i="7"/>
  <c r="L7" i="6"/>
  <c r="M4" i="6"/>
  <c r="L4" i="6" s="1"/>
  <c r="G7" i="6"/>
  <c r="M12" i="6"/>
  <c r="L12" i="6" s="1"/>
  <c r="H3" i="5"/>
  <c r="H7" i="5"/>
  <c r="L3" i="20"/>
  <c r="M3" i="20"/>
  <c r="L11" i="20"/>
  <c r="M11" i="20"/>
  <c r="F14" i="20"/>
  <c r="G14" i="20"/>
  <c r="H3" i="20"/>
  <c r="G3" i="20" s="1"/>
  <c r="H10" i="20"/>
  <c r="L14" i="20"/>
  <c r="N16" i="20"/>
  <c r="M16" i="20" s="1"/>
  <c r="H11" i="20"/>
  <c r="G11" i="20" s="1"/>
  <c r="O11" i="10"/>
  <c r="N13" i="10"/>
  <c r="N18" i="10"/>
  <c r="P20" i="10"/>
  <c r="F4" i="10"/>
  <c r="G4" i="10"/>
  <c r="G13" i="10"/>
  <c r="O15" i="10"/>
  <c r="F5" i="9"/>
  <c r="G5" i="9"/>
  <c r="L15" i="9"/>
  <c r="M15" i="9"/>
  <c r="H3" i="9"/>
  <c r="G3" i="9" s="1"/>
  <c r="N13" i="9"/>
  <c r="M3" i="9"/>
  <c r="F7" i="12"/>
  <c r="G7" i="12"/>
  <c r="G4" i="7"/>
  <c r="F4" i="7"/>
  <c r="G12" i="7"/>
  <c r="F12" i="7"/>
  <c r="G8" i="7"/>
  <c r="F8" i="7"/>
  <c r="F7" i="7"/>
  <c r="F11" i="7"/>
  <c r="L9" i="6"/>
  <c r="G4" i="6"/>
  <c r="F4" i="6"/>
  <c r="L6" i="6"/>
  <c r="G12" i="6"/>
  <c r="F12" i="6"/>
  <c r="L14" i="6"/>
  <c r="L13" i="6"/>
  <c r="G8" i="6"/>
  <c r="F8" i="6"/>
  <c r="L10" i="6"/>
  <c r="F3" i="6"/>
  <c r="F7" i="6"/>
  <c r="F11" i="6"/>
  <c r="H9" i="5"/>
  <c r="H12" i="5"/>
  <c r="F16" i="20"/>
  <c r="G16" i="20"/>
  <c r="F3" i="20"/>
  <c r="H9" i="20"/>
  <c r="F11" i="20"/>
  <c r="H13" i="20"/>
  <c r="N16" i="10"/>
  <c r="M16" i="10"/>
  <c r="H12" i="10"/>
  <c r="H16" i="10"/>
  <c r="F18" i="10"/>
  <c r="M4" i="9"/>
  <c r="L4" i="9"/>
  <c r="F3" i="9"/>
  <c r="H4" i="9"/>
  <c r="H10" i="9"/>
  <c r="H14" i="9"/>
  <c r="O12" i="27"/>
  <c r="H9" i="27"/>
  <c r="H13" i="27"/>
  <c r="H17" i="27"/>
  <c r="M4" i="10" l="1"/>
  <c r="G17" i="27"/>
  <c r="F17" i="27"/>
  <c r="H21" i="27"/>
  <c r="N12" i="27"/>
  <c r="M12" i="27"/>
  <c r="M3" i="12"/>
  <c r="N3" i="12"/>
  <c r="L5" i="7"/>
  <c r="M5" i="7"/>
  <c r="L6" i="7"/>
  <c r="M6" i="7"/>
  <c r="L7" i="7"/>
  <c r="M7" i="7"/>
  <c r="M9" i="7"/>
  <c r="L9" i="7"/>
  <c r="L10" i="7"/>
  <c r="M10" i="7"/>
  <c r="M11" i="7"/>
  <c r="L11" i="7"/>
  <c r="L13" i="7"/>
  <c r="M13" i="7"/>
  <c r="F14" i="7"/>
  <c r="G14" i="7"/>
  <c r="L14" i="7"/>
  <c r="M14" i="7"/>
  <c r="L3" i="7"/>
  <c r="M3" i="7"/>
  <c r="O21" i="27"/>
  <c r="G11" i="9"/>
  <c r="L5" i="9"/>
  <c r="G15" i="9"/>
  <c r="N7" i="12"/>
  <c r="F10" i="12"/>
  <c r="F3" i="7"/>
  <c r="G14" i="6"/>
  <c r="F16" i="5"/>
  <c r="F16" i="12"/>
  <c r="G16" i="12"/>
  <c r="F3" i="12"/>
  <c r="F10" i="6"/>
  <c r="G10" i="6"/>
  <c r="F6" i="6"/>
  <c r="G6" i="6"/>
  <c r="F3" i="5"/>
  <c r="G3" i="5"/>
  <c r="L16" i="20"/>
  <c r="O20" i="10"/>
  <c r="H20" i="10"/>
  <c r="G5" i="7"/>
  <c r="F5" i="7"/>
  <c r="G9" i="7"/>
  <c r="F9" i="7"/>
  <c r="G13" i="7"/>
  <c r="F13" i="7"/>
  <c r="G9" i="6"/>
  <c r="F9" i="6"/>
  <c r="G13" i="6"/>
  <c r="F13" i="6"/>
  <c r="G5" i="6"/>
  <c r="F5" i="6"/>
  <c r="G9" i="5"/>
  <c r="F9" i="5"/>
  <c r="F12" i="5"/>
  <c r="G12" i="5"/>
  <c r="F16" i="10"/>
  <c r="G16" i="10"/>
  <c r="G4" i="9"/>
  <c r="F4" i="9"/>
  <c r="J4" i="16" l="1"/>
  <c r="J5" i="16"/>
  <c r="J6" i="16"/>
  <c r="J7" i="16"/>
  <c r="J8" i="16"/>
  <c r="J9" i="16"/>
  <c r="J10" i="16"/>
  <c r="J11" i="16"/>
  <c r="J12" i="16"/>
  <c r="J13" i="16"/>
  <c r="J14" i="16"/>
  <c r="J15" i="16"/>
  <c r="I4" i="16"/>
  <c r="I5" i="16"/>
  <c r="I6" i="16"/>
  <c r="I7" i="16"/>
  <c r="I8" i="16"/>
  <c r="I9" i="16"/>
  <c r="I10" i="16"/>
  <c r="I11" i="16"/>
  <c r="I12" i="16"/>
  <c r="I13" i="16"/>
  <c r="I14" i="16"/>
  <c r="I15" i="16"/>
  <c r="D4" i="16"/>
  <c r="D5" i="16"/>
  <c r="D6" i="16"/>
  <c r="D7" i="16"/>
  <c r="D8" i="16"/>
  <c r="D9" i="16"/>
  <c r="D10" i="16"/>
  <c r="D11" i="16"/>
  <c r="D12" i="16"/>
  <c r="D13" i="16"/>
  <c r="D14" i="16"/>
  <c r="D15" i="16"/>
  <c r="C4" i="16"/>
  <c r="C5" i="16"/>
  <c r="C6" i="16"/>
  <c r="C7" i="16"/>
  <c r="C8" i="16"/>
  <c r="C9" i="16"/>
  <c r="C10" i="16"/>
  <c r="C11" i="16"/>
  <c r="C12" i="16"/>
  <c r="C13" i="16"/>
  <c r="C14" i="16"/>
  <c r="C15" i="16"/>
  <c r="O4" i="16"/>
  <c r="H4" i="16" s="1"/>
  <c r="O5" i="16"/>
  <c r="H5" i="16" s="1"/>
  <c r="O6" i="16"/>
  <c r="O7" i="16"/>
  <c r="H7" i="16" s="1"/>
  <c r="O8" i="16"/>
  <c r="H8" i="16" s="1"/>
  <c r="O9" i="16"/>
  <c r="H9" i="16" s="1"/>
  <c r="O10" i="16"/>
  <c r="O11" i="16"/>
  <c r="H11" i="16" s="1"/>
  <c r="O12" i="16"/>
  <c r="H12" i="16" s="1"/>
  <c r="O13" i="16"/>
  <c r="O14" i="16"/>
  <c r="H14" i="16" s="1"/>
  <c r="O15" i="16"/>
  <c r="H15" i="16" s="1"/>
  <c r="O3" i="14"/>
  <c r="N3" i="14" s="1"/>
  <c r="O4" i="14"/>
  <c r="H4" i="14" s="1"/>
  <c r="O5" i="14"/>
  <c r="N5" i="14" s="1"/>
  <c r="O6" i="14"/>
  <c r="H6" i="14" s="1"/>
  <c r="O7" i="14"/>
  <c r="N7" i="14" s="1"/>
  <c r="O9" i="14"/>
  <c r="H9" i="14" s="1"/>
  <c r="O10" i="14"/>
  <c r="N10" i="14" s="1"/>
  <c r="O11" i="14"/>
  <c r="N11" i="14" s="1"/>
  <c r="O13" i="14"/>
  <c r="N13" i="14" s="1"/>
  <c r="L13" i="14" s="1"/>
  <c r="O14" i="14"/>
  <c r="H14" i="14" s="1"/>
  <c r="B16" i="14"/>
  <c r="J14" i="14"/>
  <c r="I14" i="14"/>
  <c r="D14" i="14"/>
  <c r="C14" i="14"/>
  <c r="J13" i="14"/>
  <c r="I13" i="14"/>
  <c r="D13" i="14"/>
  <c r="C13" i="14"/>
  <c r="J11" i="14"/>
  <c r="I11" i="14"/>
  <c r="D11" i="14"/>
  <c r="C11" i="14"/>
  <c r="J10" i="14"/>
  <c r="I10" i="14"/>
  <c r="D10" i="14"/>
  <c r="C10" i="14"/>
  <c r="J9" i="14"/>
  <c r="I9" i="14"/>
  <c r="D9" i="14"/>
  <c r="C9" i="14"/>
  <c r="J7" i="14"/>
  <c r="I7" i="14"/>
  <c r="D7" i="14"/>
  <c r="C7" i="14"/>
  <c r="N6" i="14"/>
  <c r="M6" i="14" s="1"/>
  <c r="J6" i="14"/>
  <c r="I6" i="14"/>
  <c r="D6" i="14"/>
  <c r="C6" i="14"/>
  <c r="J5" i="14"/>
  <c r="I5" i="14"/>
  <c r="D5" i="14"/>
  <c r="C5" i="14"/>
  <c r="J4" i="14"/>
  <c r="I4" i="14"/>
  <c r="D4" i="14"/>
  <c r="C4" i="14"/>
  <c r="J3" i="14"/>
  <c r="I3" i="14"/>
  <c r="D3" i="14"/>
  <c r="C3" i="14"/>
  <c r="O2" i="14"/>
  <c r="H2" i="14" s="1"/>
  <c r="N2" i="14"/>
  <c r="M2" i="14" s="1"/>
  <c r="J2" i="14"/>
  <c r="I2" i="14"/>
  <c r="D2" i="14"/>
  <c r="C2" i="14"/>
  <c r="B19" i="35"/>
  <c r="O17" i="35"/>
  <c r="N17" i="35" s="1"/>
  <c r="J17" i="35"/>
  <c r="I17" i="35"/>
  <c r="D17" i="35"/>
  <c r="C17" i="35"/>
  <c r="O10" i="35"/>
  <c r="N10" i="35" s="1"/>
  <c r="J10" i="35"/>
  <c r="I10" i="35"/>
  <c r="D10" i="35"/>
  <c r="C10" i="35"/>
  <c r="O9" i="35"/>
  <c r="N9" i="35" s="1"/>
  <c r="J9" i="35"/>
  <c r="I9" i="35"/>
  <c r="D9" i="35"/>
  <c r="C9" i="35"/>
  <c r="O7" i="35"/>
  <c r="N7" i="35" s="1"/>
  <c r="J7" i="35"/>
  <c r="I7" i="35"/>
  <c r="D7" i="35"/>
  <c r="C7" i="35"/>
  <c r="O6" i="35"/>
  <c r="N6" i="35" s="1"/>
  <c r="J6" i="35"/>
  <c r="I6" i="35"/>
  <c r="D6" i="35"/>
  <c r="C6" i="35"/>
  <c r="O5" i="35"/>
  <c r="N5" i="35" s="1"/>
  <c r="J5" i="35"/>
  <c r="I5" i="35"/>
  <c r="D5" i="35"/>
  <c r="C5" i="35"/>
  <c r="O4" i="35"/>
  <c r="N4" i="35" s="1"/>
  <c r="J4" i="35"/>
  <c r="I4" i="35"/>
  <c r="D4" i="35"/>
  <c r="C4" i="35"/>
  <c r="O16" i="35"/>
  <c r="N16" i="35" s="1"/>
  <c r="J16" i="35"/>
  <c r="I16" i="35"/>
  <c r="D16" i="35"/>
  <c r="C16" i="35"/>
  <c r="O3" i="35"/>
  <c r="N3" i="35" s="1"/>
  <c r="J3" i="35"/>
  <c r="I3" i="35"/>
  <c r="B21" i="15"/>
  <c r="O16" i="15"/>
  <c r="N16" i="15" s="1"/>
  <c r="J16" i="15"/>
  <c r="I16" i="15"/>
  <c r="D16" i="15"/>
  <c r="C16" i="15"/>
  <c r="O15" i="15"/>
  <c r="N15" i="15" s="1"/>
  <c r="J15" i="15"/>
  <c r="I15" i="15"/>
  <c r="D15" i="15"/>
  <c r="C15" i="15"/>
  <c r="O13" i="15"/>
  <c r="N13" i="15" s="1"/>
  <c r="J13" i="15"/>
  <c r="I13" i="15"/>
  <c r="D13" i="15"/>
  <c r="C13" i="15"/>
  <c r="O12" i="15"/>
  <c r="N12" i="15" s="1"/>
  <c r="J12" i="15"/>
  <c r="I12" i="15"/>
  <c r="D12" i="15"/>
  <c r="C12" i="15"/>
  <c r="O11" i="15"/>
  <c r="N11" i="15" s="1"/>
  <c r="J11" i="15"/>
  <c r="I11" i="15"/>
  <c r="D11" i="15"/>
  <c r="C11" i="15"/>
  <c r="O10" i="15"/>
  <c r="N10" i="15" s="1"/>
  <c r="J10" i="15"/>
  <c r="I10" i="15"/>
  <c r="D10" i="15"/>
  <c r="C10" i="15"/>
  <c r="O9" i="15"/>
  <c r="N9" i="15" s="1"/>
  <c r="J9" i="15"/>
  <c r="I9" i="15"/>
  <c r="D9" i="15"/>
  <c r="C9" i="15"/>
  <c r="O8" i="15"/>
  <c r="N8" i="15" s="1"/>
  <c r="J8" i="15"/>
  <c r="I8" i="15"/>
  <c r="D8" i="15"/>
  <c r="C8" i="15"/>
  <c r="O7" i="15"/>
  <c r="N7" i="15" s="1"/>
  <c r="J7" i="15"/>
  <c r="I7" i="15"/>
  <c r="D7" i="15"/>
  <c r="C7" i="15"/>
  <c r="O6" i="15"/>
  <c r="N6" i="15" s="1"/>
  <c r="J6" i="15"/>
  <c r="I6" i="15"/>
  <c r="H6" i="15"/>
  <c r="D6" i="15"/>
  <c r="C6" i="15"/>
  <c r="O5" i="15"/>
  <c r="N5" i="15" s="1"/>
  <c r="J5" i="15"/>
  <c r="I5" i="15"/>
  <c r="D5" i="15"/>
  <c r="C5" i="15"/>
  <c r="O4" i="15"/>
  <c r="N4" i="15" s="1"/>
  <c r="J4" i="15"/>
  <c r="I4" i="15"/>
  <c r="D4" i="15"/>
  <c r="C4" i="15"/>
  <c r="O3" i="15"/>
  <c r="N3" i="15" s="1"/>
  <c r="J3" i="15"/>
  <c r="I3" i="15"/>
  <c r="D3" i="15"/>
  <c r="C3" i="15"/>
  <c r="B22" i="18"/>
  <c r="O15" i="18"/>
  <c r="N15" i="18"/>
  <c r="J15" i="18"/>
  <c r="I15" i="18"/>
  <c r="H15" i="18"/>
  <c r="D15" i="18"/>
  <c r="C15" i="18"/>
  <c r="O14" i="18"/>
  <c r="N14" i="18" s="1"/>
  <c r="J14" i="18"/>
  <c r="I14" i="18"/>
  <c r="H14" i="18"/>
  <c r="D14" i="18"/>
  <c r="C14" i="18"/>
  <c r="O13" i="18"/>
  <c r="N13" i="18" s="1"/>
  <c r="J13" i="18"/>
  <c r="I13" i="18"/>
  <c r="D13" i="18"/>
  <c r="C13" i="18"/>
  <c r="O12" i="18"/>
  <c r="N12" i="18" s="1"/>
  <c r="J12" i="18"/>
  <c r="I12" i="18"/>
  <c r="D12" i="18"/>
  <c r="C12" i="18"/>
  <c r="O11" i="18"/>
  <c r="N11" i="18"/>
  <c r="J11" i="18"/>
  <c r="I11" i="18"/>
  <c r="H11" i="18"/>
  <c r="D11" i="18"/>
  <c r="C11" i="18"/>
  <c r="O10" i="18"/>
  <c r="N10" i="18" s="1"/>
  <c r="J10" i="18"/>
  <c r="I10" i="18"/>
  <c r="D10" i="18"/>
  <c r="C10" i="18"/>
  <c r="O9" i="18"/>
  <c r="N9" i="18"/>
  <c r="J9" i="18"/>
  <c r="I9" i="18"/>
  <c r="H9" i="18"/>
  <c r="D9" i="18"/>
  <c r="C9" i="18"/>
  <c r="O8" i="18"/>
  <c r="N8" i="18" s="1"/>
  <c r="J8" i="18"/>
  <c r="I8" i="18"/>
  <c r="D8" i="18"/>
  <c r="C8" i="18"/>
  <c r="O7" i="18"/>
  <c r="N7" i="18"/>
  <c r="J7" i="18"/>
  <c r="I7" i="18"/>
  <c r="H7" i="18"/>
  <c r="D7" i="18"/>
  <c r="C7" i="18"/>
  <c r="O6" i="18"/>
  <c r="N6" i="18" s="1"/>
  <c r="J6" i="18"/>
  <c r="I6" i="18"/>
  <c r="D6" i="18"/>
  <c r="C6" i="18"/>
  <c r="O5" i="18"/>
  <c r="N5" i="18"/>
  <c r="J5" i="18"/>
  <c r="I5" i="18"/>
  <c r="H5" i="18"/>
  <c r="D5" i="18"/>
  <c r="C5" i="18"/>
  <c r="O4" i="18"/>
  <c r="N4" i="18" s="1"/>
  <c r="J4" i="18"/>
  <c r="I4" i="18"/>
  <c r="D4" i="18"/>
  <c r="C4" i="18"/>
  <c r="O3" i="18"/>
  <c r="N3" i="18" s="1"/>
  <c r="J3" i="18"/>
  <c r="I3" i="18"/>
  <c r="D3" i="18"/>
  <c r="C3" i="18"/>
  <c r="B23" i="36"/>
  <c r="O15" i="36"/>
  <c r="N15" i="36" s="1"/>
  <c r="J15" i="36"/>
  <c r="I15" i="36"/>
  <c r="D15" i="36"/>
  <c r="C15" i="36"/>
  <c r="O14" i="36"/>
  <c r="N14" i="36" s="1"/>
  <c r="J14" i="36"/>
  <c r="I14" i="36"/>
  <c r="D14" i="36"/>
  <c r="C14" i="36"/>
  <c r="O13" i="36"/>
  <c r="N13" i="36" s="1"/>
  <c r="J13" i="36"/>
  <c r="I13" i="36"/>
  <c r="H13" i="36"/>
  <c r="D13" i="36"/>
  <c r="C13" i="36"/>
  <c r="O12" i="36"/>
  <c r="N12" i="36" s="1"/>
  <c r="J12" i="36"/>
  <c r="I12" i="36"/>
  <c r="D12" i="36"/>
  <c r="C12" i="36"/>
  <c r="O11" i="36"/>
  <c r="N11" i="36" s="1"/>
  <c r="J11" i="36"/>
  <c r="I11" i="36"/>
  <c r="D11" i="36"/>
  <c r="C11" i="36"/>
  <c r="O10" i="36"/>
  <c r="N10" i="36" s="1"/>
  <c r="J10" i="36"/>
  <c r="I10" i="36"/>
  <c r="D10" i="36"/>
  <c r="C10" i="36"/>
  <c r="O9" i="36"/>
  <c r="N9" i="36" s="1"/>
  <c r="J9" i="36"/>
  <c r="I9" i="36"/>
  <c r="D9" i="36"/>
  <c r="C9" i="36"/>
  <c r="O8" i="36"/>
  <c r="N8" i="36" s="1"/>
  <c r="J8" i="36"/>
  <c r="I8" i="36"/>
  <c r="D8" i="36"/>
  <c r="C8" i="36"/>
  <c r="O7" i="36"/>
  <c r="N7" i="36" s="1"/>
  <c r="J7" i="36"/>
  <c r="I7" i="36"/>
  <c r="D7" i="36"/>
  <c r="C7" i="36"/>
  <c r="O6" i="36"/>
  <c r="N6" i="36" s="1"/>
  <c r="J6" i="36"/>
  <c r="I6" i="36"/>
  <c r="D6" i="36"/>
  <c r="C6" i="36"/>
  <c r="O5" i="36"/>
  <c r="N5" i="36" s="1"/>
  <c r="J5" i="36"/>
  <c r="I5" i="36"/>
  <c r="D5" i="36"/>
  <c r="C5" i="36"/>
  <c r="O4" i="36"/>
  <c r="N4" i="36" s="1"/>
  <c r="J4" i="36"/>
  <c r="I4" i="36"/>
  <c r="D4" i="36"/>
  <c r="C4" i="36"/>
  <c r="O3" i="36"/>
  <c r="N3" i="36" s="1"/>
  <c r="J3" i="36"/>
  <c r="I3" i="36"/>
  <c r="D3" i="36"/>
  <c r="C3" i="36"/>
  <c r="B23" i="34"/>
  <c r="O14" i="34"/>
  <c r="N14" i="34" s="1"/>
  <c r="J14" i="34"/>
  <c r="I14" i="34"/>
  <c r="D14" i="34"/>
  <c r="C14" i="34"/>
  <c r="O13" i="34"/>
  <c r="N13" i="34" s="1"/>
  <c r="J13" i="34"/>
  <c r="I13" i="34"/>
  <c r="D13" i="34"/>
  <c r="C13" i="34"/>
  <c r="O12" i="34"/>
  <c r="N12" i="34"/>
  <c r="L12" i="34" s="1"/>
  <c r="M12" i="34"/>
  <c r="J12" i="34"/>
  <c r="I12" i="34"/>
  <c r="H12" i="34"/>
  <c r="F12" i="34" s="1"/>
  <c r="G12" i="34"/>
  <c r="D12" i="34"/>
  <c r="C12" i="34"/>
  <c r="O11" i="34"/>
  <c r="N11" i="34"/>
  <c r="J11" i="34"/>
  <c r="I11" i="34"/>
  <c r="H11" i="34"/>
  <c r="D11" i="34"/>
  <c r="C11" i="34"/>
  <c r="O10" i="34"/>
  <c r="N10" i="34" s="1"/>
  <c r="J10" i="34"/>
  <c r="I10" i="34"/>
  <c r="D10" i="34"/>
  <c r="C10" i="34"/>
  <c r="O9" i="34"/>
  <c r="N9" i="34" s="1"/>
  <c r="J9" i="34"/>
  <c r="I9" i="34"/>
  <c r="D9" i="34"/>
  <c r="C9" i="34"/>
  <c r="O8" i="34"/>
  <c r="N8" i="34" s="1"/>
  <c r="J8" i="34"/>
  <c r="I8" i="34"/>
  <c r="D8" i="34"/>
  <c r="C8" i="34"/>
  <c r="O7" i="34"/>
  <c r="N7" i="34" s="1"/>
  <c r="J7" i="34"/>
  <c r="I7" i="34"/>
  <c r="H7" i="34"/>
  <c r="D7" i="34"/>
  <c r="C7" i="34"/>
  <c r="O6" i="34"/>
  <c r="N6" i="34" s="1"/>
  <c r="J6" i="34"/>
  <c r="I6" i="34"/>
  <c r="D6" i="34"/>
  <c r="C6" i="34"/>
  <c r="O5" i="34"/>
  <c r="N5" i="34" s="1"/>
  <c r="J5" i="34"/>
  <c r="I5" i="34"/>
  <c r="D5" i="34"/>
  <c r="C5" i="34"/>
  <c r="O4" i="34"/>
  <c r="N4" i="34"/>
  <c r="L4" i="34" s="1"/>
  <c r="M4" i="34"/>
  <c r="J4" i="34"/>
  <c r="I4" i="34"/>
  <c r="H4" i="34"/>
  <c r="D4" i="34"/>
  <c r="C4" i="34"/>
  <c r="O3" i="34"/>
  <c r="N3" i="34" s="1"/>
  <c r="J3" i="34"/>
  <c r="I3" i="34"/>
  <c r="D3" i="34"/>
  <c r="C3" i="34"/>
  <c r="B15" i="33"/>
  <c r="O14" i="33"/>
  <c r="N14" i="33" s="1"/>
  <c r="J14" i="33"/>
  <c r="I14" i="33"/>
  <c r="D14" i="33"/>
  <c r="C14" i="33"/>
  <c r="O13" i="33"/>
  <c r="N13" i="33" s="1"/>
  <c r="J13" i="33"/>
  <c r="I13" i="33"/>
  <c r="D13" i="33"/>
  <c r="C13" i="33"/>
  <c r="O12" i="33"/>
  <c r="N12" i="33" s="1"/>
  <c r="J12" i="33"/>
  <c r="I12" i="33"/>
  <c r="D12" i="33"/>
  <c r="C12" i="33"/>
  <c r="O11" i="33"/>
  <c r="N11" i="33" s="1"/>
  <c r="J11" i="33"/>
  <c r="I11" i="33"/>
  <c r="D11" i="33"/>
  <c r="C11" i="33"/>
  <c r="O10" i="33"/>
  <c r="N10" i="33" s="1"/>
  <c r="J10" i="33"/>
  <c r="I10" i="33"/>
  <c r="D10" i="33"/>
  <c r="C10" i="33"/>
  <c r="O9" i="33"/>
  <c r="N9" i="33" s="1"/>
  <c r="M9" i="33" s="1"/>
  <c r="J9" i="33"/>
  <c r="I9" i="33"/>
  <c r="D9" i="33"/>
  <c r="C9" i="33"/>
  <c r="O8" i="33"/>
  <c r="N8" i="33" s="1"/>
  <c r="J8" i="33"/>
  <c r="I8" i="33"/>
  <c r="D8" i="33"/>
  <c r="C8" i="33"/>
  <c r="O7" i="33"/>
  <c r="N7" i="33" s="1"/>
  <c r="J7" i="33"/>
  <c r="I7" i="33"/>
  <c r="D7" i="33"/>
  <c r="C7" i="33"/>
  <c r="O6" i="33"/>
  <c r="N6" i="33" s="1"/>
  <c r="J6" i="33"/>
  <c r="I6" i="33"/>
  <c r="D6" i="33"/>
  <c r="C6" i="33"/>
  <c r="O3" i="33"/>
  <c r="N3" i="33" s="1"/>
  <c r="J3" i="33"/>
  <c r="I3" i="33"/>
  <c r="D3" i="33"/>
  <c r="C3" i="33"/>
  <c r="B23" i="32"/>
  <c r="O13" i="32"/>
  <c r="N13" i="32" s="1"/>
  <c r="J13" i="32"/>
  <c r="I13" i="32"/>
  <c r="D13" i="32"/>
  <c r="C13" i="32"/>
  <c r="O12" i="32"/>
  <c r="N12" i="32" s="1"/>
  <c r="J12" i="32"/>
  <c r="I12" i="32"/>
  <c r="D12" i="32"/>
  <c r="C12" i="32"/>
  <c r="O11" i="32"/>
  <c r="N11" i="32" s="1"/>
  <c r="J11" i="32"/>
  <c r="I11" i="32"/>
  <c r="D11" i="32"/>
  <c r="C11" i="32"/>
  <c r="O10" i="32"/>
  <c r="N10" i="32" s="1"/>
  <c r="J10" i="32"/>
  <c r="I10" i="32"/>
  <c r="D10" i="32"/>
  <c r="C10" i="32"/>
  <c r="O9" i="32"/>
  <c r="N9" i="32" s="1"/>
  <c r="J9" i="32"/>
  <c r="I9" i="32"/>
  <c r="D9" i="32"/>
  <c r="C9" i="32"/>
  <c r="O8" i="32"/>
  <c r="N8" i="32" s="1"/>
  <c r="J8" i="32"/>
  <c r="I8" i="32"/>
  <c r="D8" i="32"/>
  <c r="C8" i="32"/>
  <c r="O7" i="32"/>
  <c r="N7" i="32"/>
  <c r="J7" i="32"/>
  <c r="I7" i="32"/>
  <c r="H7" i="32"/>
  <c r="D7" i="32"/>
  <c r="C7" i="32"/>
  <c r="O6" i="32"/>
  <c r="N6" i="32" s="1"/>
  <c r="J6" i="32"/>
  <c r="I6" i="32"/>
  <c r="D6" i="32"/>
  <c r="C6" i="32"/>
  <c r="O5" i="32"/>
  <c r="N5" i="32"/>
  <c r="J5" i="32"/>
  <c r="I5" i="32"/>
  <c r="H5" i="32"/>
  <c r="D5" i="32"/>
  <c r="C5" i="32"/>
  <c r="O4" i="32"/>
  <c r="N4" i="32" s="1"/>
  <c r="J4" i="32"/>
  <c r="I4" i="32"/>
  <c r="D4" i="32"/>
  <c r="C4" i="32"/>
  <c r="O3" i="32"/>
  <c r="N3" i="32" s="1"/>
  <c r="J3" i="32"/>
  <c r="I3" i="32"/>
  <c r="D3" i="32"/>
  <c r="C3" i="32"/>
  <c r="B17" i="8"/>
  <c r="O15" i="8"/>
  <c r="N15" i="8" s="1"/>
  <c r="J15" i="8"/>
  <c r="I15" i="8"/>
  <c r="H15" i="8"/>
  <c r="D15" i="8"/>
  <c r="C15" i="8"/>
  <c r="O14" i="8"/>
  <c r="N14" i="8" s="1"/>
  <c r="M14" i="8" s="1"/>
  <c r="J14" i="8"/>
  <c r="I14" i="8"/>
  <c r="D14" i="8"/>
  <c r="C14" i="8"/>
  <c r="O13" i="8"/>
  <c r="N13" i="8" s="1"/>
  <c r="J13" i="8"/>
  <c r="I13" i="8"/>
  <c r="D13" i="8"/>
  <c r="C13" i="8"/>
  <c r="O12" i="8"/>
  <c r="N12" i="8"/>
  <c r="J12" i="8"/>
  <c r="I12" i="8"/>
  <c r="H12" i="8"/>
  <c r="D12" i="8"/>
  <c r="C12" i="8"/>
  <c r="O11" i="8"/>
  <c r="N11" i="8"/>
  <c r="J11" i="8"/>
  <c r="I11" i="8"/>
  <c r="H11" i="8"/>
  <c r="D11" i="8"/>
  <c r="C11" i="8"/>
  <c r="O10" i="8"/>
  <c r="N10" i="8" s="1"/>
  <c r="J10" i="8"/>
  <c r="I10" i="8"/>
  <c r="D10" i="8"/>
  <c r="C10" i="8"/>
  <c r="O9" i="8"/>
  <c r="N9" i="8"/>
  <c r="J9" i="8"/>
  <c r="I9" i="8"/>
  <c r="H9" i="8"/>
  <c r="D9" i="8"/>
  <c r="C9" i="8"/>
  <c r="O8" i="8"/>
  <c r="N8" i="8" s="1"/>
  <c r="J8" i="8"/>
  <c r="I8" i="8"/>
  <c r="D8" i="8"/>
  <c r="C8" i="8"/>
  <c r="O7" i="8"/>
  <c r="N7" i="8" s="1"/>
  <c r="M7" i="8" s="1"/>
  <c r="J7" i="8"/>
  <c r="I7" i="8"/>
  <c r="D7" i="8"/>
  <c r="C7" i="8"/>
  <c r="O6" i="8"/>
  <c r="N6" i="8" s="1"/>
  <c r="J6" i="8"/>
  <c r="I6" i="8"/>
  <c r="D6" i="8"/>
  <c r="C6" i="8"/>
  <c r="O5" i="8"/>
  <c r="N5" i="8" s="1"/>
  <c r="J5" i="8"/>
  <c r="I5" i="8"/>
  <c r="D5" i="8"/>
  <c r="C5" i="8"/>
  <c r="O4" i="8"/>
  <c r="N4" i="8"/>
  <c r="J4" i="8"/>
  <c r="I4" i="8"/>
  <c r="H4" i="8"/>
  <c r="D4" i="8"/>
  <c r="C4" i="8"/>
  <c r="O3" i="8"/>
  <c r="N3" i="8" s="1"/>
  <c r="J3" i="8"/>
  <c r="I3" i="8"/>
  <c r="D3" i="8"/>
  <c r="C3" i="8"/>
  <c r="B18" i="16"/>
  <c r="O3" i="16"/>
  <c r="N3" i="16" s="1"/>
  <c r="J3" i="16"/>
  <c r="I3" i="16"/>
  <c r="D3" i="16"/>
  <c r="C3" i="16"/>
  <c r="B20" i="19"/>
  <c r="O15" i="19"/>
  <c r="N15" i="19" s="1"/>
  <c r="M15" i="19" s="1"/>
  <c r="J15" i="19"/>
  <c r="I15" i="19"/>
  <c r="D15" i="19"/>
  <c r="C15" i="19"/>
  <c r="O14" i="19"/>
  <c r="N14" i="19" s="1"/>
  <c r="M14" i="19" s="1"/>
  <c r="J14" i="19"/>
  <c r="I14" i="19"/>
  <c r="D14" i="19"/>
  <c r="C14" i="19"/>
  <c r="O13" i="19"/>
  <c r="N13" i="19" s="1"/>
  <c r="J13" i="19"/>
  <c r="I13" i="19"/>
  <c r="D13" i="19"/>
  <c r="C13" i="19"/>
  <c r="O12" i="19"/>
  <c r="N12" i="19" s="1"/>
  <c r="M12" i="19" s="1"/>
  <c r="J12" i="19"/>
  <c r="I12" i="19"/>
  <c r="D12" i="19"/>
  <c r="C12" i="19"/>
  <c r="O11" i="19"/>
  <c r="N11" i="19" s="1"/>
  <c r="M11" i="19" s="1"/>
  <c r="J11" i="19"/>
  <c r="I11" i="19"/>
  <c r="D11" i="19"/>
  <c r="C11" i="19"/>
  <c r="O10" i="19"/>
  <c r="N10" i="19" s="1"/>
  <c r="J10" i="19"/>
  <c r="I10" i="19"/>
  <c r="D10" i="19"/>
  <c r="C10" i="19"/>
  <c r="O9" i="19"/>
  <c r="N9" i="19" s="1"/>
  <c r="J9" i="19"/>
  <c r="I9" i="19"/>
  <c r="D9" i="19"/>
  <c r="C9" i="19"/>
  <c r="O8" i="19"/>
  <c r="N8" i="19" s="1"/>
  <c r="M8" i="19" s="1"/>
  <c r="J8" i="19"/>
  <c r="I8" i="19"/>
  <c r="D8" i="19"/>
  <c r="C8" i="19"/>
  <c r="O7" i="19"/>
  <c r="N7" i="19" s="1"/>
  <c r="M7" i="19" s="1"/>
  <c r="J7" i="19"/>
  <c r="I7" i="19"/>
  <c r="D7" i="19"/>
  <c r="C7" i="19"/>
  <c r="O6" i="19"/>
  <c r="N6" i="19" s="1"/>
  <c r="J6" i="19"/>
  <c r="I6" i="19"/>
  <c r="D6" i="19"/>
  <c r="C6" i="19"/>
  <c r="O5" i="19"/>
  <c r="N5" i="19" s="1"/>
  <c r="J5" i="19"/>
  <c r="I5" i="19"/>
  <c r="D5" i="19"/>
  <c r="C5" i="19"/>
  <c r="O4" i="19"/>
  <c r="N4" i="19" s="1"/>
  <c r="M4" i="19" s="1"/>
  <c r="J4" i="19"/>
  <c r="I4" i="19"/>
  <c r="D4" i="19"/>
  <c r="C4" i="19"/>
  <c r="O3" i="19"/>
  <c r="N3" i="19" s="1"/>
  <c r="M3" i="19" s="1"/>
  <c r="J3" i="19"/>
  <c r="I3" i="19"/>
  <c r="D3" i="19"/>
  <c r="C3" i="19"/>
  <c r="J4" i="17"/>
  <c r="J5" i="17"/>
  <c r="J6" i="17"/>
  <c r="J7" i="17"/>
  <c r="J8" i="17"/>
  <c r="J9" i="17"/>
  <c r="J10" i="17"/>
  <c r="J12" i="17"/>
  <c r="J14" i="17"/>
  <c r="J15" i="17"/>
  <c r="I4" i="17"/>
  <c r="I5" i="17"/>
  <c r="I6" i="17"/>
  <c r="I7" i="17"/>
  <c r="I8" i="17"/>
  <c r="I9" i="17"/>
  <c r="I10" i="17"/>
  <c r="I12" i="17"/>
  <c r="I14" i="17"/>
  <c r="I15" i="17"/>
  <c r="D4" i="17"/>
  <c r="D5" i="17"/>
  <c r="D6" i="17"/>
  <c r="D7" i="17"/>
  <c r="D8" i="17"/>
  <c r="D9" i="17"/>
  <c r="D10" i="17"/>
  <c r="D12" i="17"/>
  <c r="D14" i="17"/>
  <c r="D15" i="17"/>
  <c r="C4" i="17"/>
  <c r="C5" i="17"/>
  <c r="C6" i="17"/>
  <c r="C7" i="17"/>
  <c r="C8" i="17"/>
  <c r="C9" i="17"/>
  <c r="C10" i="17"/>
  <c r="C12" i="17"/>
  <c r="C14" i="17"/>
  <c r="C15" i="17"/>
  <c r="O4" i="17"/>
  <c r="H4" i="17" s="1"/>
  <c r="O5" i="17"/>
  <c r="H5" i="17" s="1"/>
  <c r="G5" i="17" s="1"/>
  <c r="O6" i="17"/>
  <c r="N6" i="17" s="1"/>
  <c r="O7" i="17"/>
  <c r="N7" i="17" s="1"/>
  <c r="O8" i="17"/>
  <c r="H8" i="17" s="1"/>
  <c r="G8" i="17" s="1"/>
  <c r="O9" i="17"/>
  <c r="N9" i="17" s="1"/>
  <c r="O10" i="17"/>
  <c r="H10" i="17" s="1"/>
  <c r="O12" i="17"/>
  <c r="H12" i="17" s="1"/>
  <c r="O14" i="17"/>
  <c r="N14" i="17" s="1"/>
  <c r="O15" i="17"/>
  <c r="N15" i="17" s="1"/>
  <c r="O3" i="17"/>
  <c r="N3" i="17" s="1"/>
  <c r="J3" i="17"/>
  <c r="I3" i="17"/>
  <c r="D3" i="17"/>
  <c r="C3" i="17"/>
  <c r="M10" i="8" l="1"/>
  <c r="L10" i="8"/>
  <c r="H15" i="36"/>
  <c r="H12" i="33"/>
  <c r="H7" i="33"/>
  <c r="M5" i="19"/>
  <c r="L5" i="19"/>
  <c r="M6" i="19"/>
  <c r="L6" i="19"/>
  <c r="M9" i="19"/>
  <c r="L9" i="19"/>
  <c r="M10" i="19"/>
  <c r="L10" i="19"/>
  <c r="M13" i="19"/>
  <c r="L13" i="19"/>
  <c r="G11" i="8"/>
  <c r="F11" i="8"/>
  <c r="M11" i="8"/>
  <c r="L11" i="8"/>
  <c r="G7" i="32"/>
  <c r="F7" i="32"/>
  <c r="M9" i="32"/>
  <c r="L9" i="32"/>
  <c r="M11" i="32"/>
  <c r="L11" i="32"/>
  <c r="M6" i="33"/>
  <c r="L6" i="33"/>
  <c r="M10" i="33"/>
  <c r="L10" i="33"/>
  <c r="M14" i="33"/>
  <c r="L14" i="33"/>
  <c r="G4" i="34"/>
  <c r="F4" i="34"/>
  <c r="M5" i="34"/>
  <c r="L5" i="34"/>
  <c r="M6" i="34"/>
  <c r="L6" i="34"/>
  <c r="G7" i="34"/>
  <c r="F7" i="34"/>
  <c r="M7" i="34"/>
  <c r="L7" i="34"/>
  <c r="M8" i="34"/>
  <c r="L8" i="34"/>
  <c r="M9" i="34"/>
  <c r="L9" i="34"/>
  <c r="M10" i="34"/>
  <c r="L10" i="34"/>
  <c r="G11" i="34"/>
  <c r="F11" i="34"/>
  <c r="M11" i="34"/>
  <c r="L11" i="34"/>
  <c r="M13" i="34"/>
  <c r="L13" i="34"/>
  <c r="M14" i="34"/>
  <c r="L14" i="34"/>
  <c r="M4" i="36"/>
  <c r="L4" i="36"/>
  <c r="M6" i="36"/>
  <c r="L6" i="36"/>
  <c r="M8" i="36"/>
  <c r="L8" i="36"/>
  <c r="M11" i="36"/>
  <c r="L11" i="36"/>
  <c r="M14" i="36"/>
  <c r="L14" i="36"/>
  <c r="G15" i="36"/>
  <c r="F15" i="36"/>
  <c r="M15" i="36"/>
  <c r="L15" i="36"/>
  <c r="M4" i="15"/>
  <c r="L4" i="15"/>
  <c r="M5" i="15"/>
  <c r="L5" i="15"/>
  <c r="M9" i="15"/>
  <c r="L9" i="15"/>
  <c r="M10" i="15"/>
  <c r="L10" i="15"/>
  <c r="M15" i="15"/>
  <c r="L15" i="15"/>
  <c r="N13" i="16"/>
  <c r="H13" i="16"/>
  <c r="N10" i="16"/>
  <c r="H10" i="16"/>
  <c r="N6" i="16"/>
  <c r="H6" i="16"/>
  <c r="M4" i="18"/>
  <c r="L4" i="18"/>
  <c r="M10" i="18"/>
  <c r="L10" i="18"/>
  <c r="G14" i="18"/>
  <c r="F14" i="18"/>
  <c r="H4" i="18"/>
  <c r="M5" i="18"/>
  <c r="L5" i="18"/>
  <c r="M9" i="18"/>
  <c r="L9" i="18"/>
  <c r="G5" i="18"/>
  <c r="F5" i="18"/>
  <c r="G9" i="18"/>
  <c r="F9" i="18"/>
  <c r="M14" i="18"/>
  <c r="L14" i="18"/>
  <c r="G9" i="16"/>
  <c r="F9" i="16"/>
  <c r="F5" i="16"/>
  <c r="G5" i="16"/>
  <c r="G8" i="16"/>
  <c r="F8" i="16"/>
  <c r="F4" i="16"/>
  <c r="G4" i="16"/>
  <c r="F14" i="16"/>
  <c r="G14" i="16"/>
  <c r="G11" i="16"/>
  <c r="F11" i="16"/>
  <c r="N9" i="16"/>
  <c r="N5" i="16"/>
  <c r="L5" i="16" s="1"/>
  <c r="N15" i="16"/>
  <c r="N12" i="16"/>
  <c r="N8" i="16"/>
  <c r="N4" i="16"/>
  <c r="N14" i="16"/>
  <c r="N11" i="16"/>
  <c r="N7" i="16"/>
  <c r="N14" i="14"/>
  <c r="N9" i="14"/>
  <c r="O16" i="14"/>
  <c r="M13" i="14"/>
  <c r="H14" i="17"/>
  <c r="G14" i="17" s="1"/>
  <c r="H6" i="17"/>
  <c r="H9" i="17"/>
  <c r="H15" i="17"/>
  <c r="H7" i="17"/>
  <c r="N12" i="17"/>
  <c r="N8" i="17"/>
  <c r="M8" i="17" s="1"/>
  <c r="N5" i="17"/>
  <c r="M5" i="17" s="1"/>
  <c r="N10" i="17"/>
  <c r="N4" i="17"/>
  <c r="L9" i="33"/>
  <c r="H10" i="35"/>
  <c r="M16" i="35"/>
  <c r="L16" i="35"/>
  <c r="M17" i="35"/>
  <c r="L17" i="35"/>
  <c r="L14" i="19"/>
  <c r="H11" i="19"/>
  <c r="L3" i="19"/>
  <c r="L12" i="19"/>
  <c r="L8" i="19"/>
  <c r="L4" i="19"/>
  <c r="L15" i="19"/>
  <c r="L11" i="19"/>
  <c r="L7" i="19"/>
  <c r="M3" i="14"/>
  <c r="L3" i="14"/>
  <c r="M10" i="14"/>
  <c r="L10" i="14"/>
  <c r="F6" i="14"/>
  <c r="G6" i="14"/>
  <c r="H11" i="14"/>
  <c r="H7" i="14"/>
  <c r="H3" i="14"/>
  <c r="H10" i="14"/>
  <c r="L6" i="14"/>
  <c r="H13" i="14"/>
  <c r="H5" i="14"/>
  <c r="H13" i="15"/>
  <c r="H16" i="15"/>
  <c r="H7" i="15"/>
  <c r="H10" i="15"/>
  <c r="H7" i="36"/>
  <c r="H5" i="35"/>
  <c r="H16" i="35"/>
  <c r="N19" i="35"/>
  <c r="H9" i="35"/>
  <c r="H11" i="32"/>
  <c r="H13" i="32"/>
  <c r="H8" i="32"/>
  <c r="L7" i="8"/>
  <c r="H8" i="8"/>
  <c r="H7" i="8"/>
  <c r="H4" i="15"/>
  <c r="H11" i="15"/>
  <c r="H13" i="18"/>
  <c r="H9" i="36"/>
  <c r="H11" i="36"/>
  <c r="H4" i="36"/>
  <c r="H5" i="36"/>
  <c r="H6" i="35"/>
  <c r="H7" i="35"/>
  <c r="H8" i="34"/>
  <c r="H8" i="33"/>
  <c r="H14" i="33"/>
  <c r="H11" i="33"/>
  <c r="H9" i="33"/>
  <c r="H4" i="32"/>
  <c r="H9" i="32"/>
  <c r="H12" i="32"/>
  <c r="H5" i="8"/>
  <c r="H13" i="8"/>
  <c r="M5" i="16"/>
  <c r="H7" i="19"/>
  <c r="H10" i="19"/>
  <c r="H14" i="19"/>
  <c r="H6" i="19"/>
  <c r="H3" i="19"/>
  <c r="N4" i="14"/>
  <c r="G2" i="14"/>
  <c r="F2" i="14"/>
  <c r="L2" i="14"/>
  <c r="M3" i="35"/>
  <c r="L3" i="35"/>
  <c r="H3" i="35"/>
  <c r="O19" i="35"/>
  <c r="H4" i="35"/>
  <c r="H17" i="35"/>
  <c r="M3" i="15"/>
  <c r="N21" i="15"/>
  <c r="L3" i="15"/>
  <c r="H3" i="15"/>
  <c r="H5" i="15"/>
  <c r="H8" i="15"/>
  <c r="O21" i="15"/>
  <c r="H9" i="15"/>
  <c r="H12" i="15"/>
  <c r="H15" i="15"/>
  <c r="M3" i="18"/>
  <c r="N22" i="18"/>
  <c r="L3" i="18"/>
  <c r="H8" i="18"/>
  <c r="H12" i="18"/>
  <c r="H3" i="18"/>
  <c r="O22" i="18"/>
  <c r="H6" i="18"/>
  <c r="H10" i="18"/>
  <c r="M3" i="36"/>
  <c r="N23" i="36"/>
  <c r="L3" i="36"/>
  <c r="H8" i="36"/>
  <c r="H12" i="36"/>
  <c r="H3" i="36"/>
  <c r="O23" i="36"/>
  <c r="H6" i="36"/>
  <c r="H10" i="36"/>
  <c r="H14" i="36"/>
  <c r="N23" i="34"/>
  <c r="L3" i="34"/>
  <c r="M3" i="34"/>
  <c r="H3" i="34"/>
  <c r="H5" i="34"/>
  <c r="H9" i="34"/>
  <c r="H13" i="34"/>
  <c r="O23" i="34"/>
  <c r="H6" i="34"/>
  <c r="H10" i="34"/>
  <c r="H14" i="34"/>
  <c r="M3" i="33"/>
  <c r="L3" i="33"/>
  <c r="H3" i="33"/>
  <c r="O15" i="33"/>
  <c r="H6" i="33"/>
  <c r="H10" i="33"/>
  <c r="H13" i="33"/>
  <c r="M3" i="32"/>
  <c r="N23" i="32"/>
  <c r="L3" i="32"/>
  <c r="H3" i="32"/>
  <c r="O23" i="32"/>
  <c r="H6" i="32"/>
  <c r="H10" i="32"/>
  <c r="N17" i="8"/>
  <c r="L3" i="8"/>
  <c r="M3" i="8"/>
  <c r="H3" i="8"/>
  <c r="O17" i="8"/>
  <c r="H6" i="8"/>
  <c r="H10" i="8"/>
  <c r="H14" i="8"/>
  <c r="M3" i="16"/>
  <c r="L3" i="16"/>
  <c r="H3" i="16"/>
  <c r="O18" i="16"/>
  <c r="N20" i="19"/>
  <c r="H4" i="19"/>
  <c r="H8" i="19"/>
  <c r="H12" i="19"/>
  <c r="H15" i="19"/>
  <c r="O20" i="19"/>
  <c r="H5" i="19"/>
  <c r="H9" i="19"/>
  <c r="H13" i="19"/>
  <c r="H3" i="17"/>
  <c r="L3" i="17"/>
  <c r="M3" i="17"/>
  <c r="G10" i="8" l="1"/>
  <c r="F10" i="8"/>
  <c r="G10" i="33"/>
  <c r="F10" i="33"/>
  <c r="G14" i="34"/>
  <c r="F14" i="34"/>
  <c r="G10" i="34"/>
  <c r="F10" i="34"/>
  <c r="G6" i="34"/>
  <c r="F6" i="34"/>
  <c r="G13" i="34"/>
  <c r="F13" i="34"/>
  <c r="G9" i="34"/>
  <c r="F9" i="34"/>
  <c r="G5" i="34"/>
  <c r="F5" i="34"/>
  <c r="G14" i="36"/>
  <c r="F14" i="36"/>
  <c r="G6" i="36"/>
  <c r="F6" i="36"/>
  <c r="G8" i="36"/>
  <c r="F8" i="36"/>
  <c r="G15" i="15"/>
  <c r="F15" i="15"/>
  <c r="G9" i="15"/>
  <c r="F9" i="15"/>
  <c r="G5" i="15"/>
  <c r="F5" i="15"/>
  <c r="G9" i="32"/>
  <c r="F9" i="32"/>
  <c r="G4" i="32"/>
  <c r="F4" i="32"/>
  <c r="G14" i="33"/>
  <c r="F14" i="33"/>
  <c r="G8" i="34"/>
  <c r="F8" i="34"/>
  <c r="G4" i="36"/>
  <c r="F4" i="36"/>
  <c r="G11" i="36"/>
  <c r="F11" i="36"/>
  <c r="G4" i="15"/>
  <c r="F4" i="15"/>
  <c r="G13" i="32"/>
  <c r="F13" i="32"/>
  <c r="G11" i="32"/>
  <c r="F11" i="32"/>
  <c r="G10" i="15"/>
  <c r="F10" i="15"/>
  <c r="G10" i="18"/>
  <c r="F10" i="18"/>
  <c r="G4" i="18"/>
  <c r="F4" i="18"/>
  <c r="M11" i="16"/>
  <c r="L11" i="16"/>
  <c r="M9" i="16"/>
  <c r="L9" i="16"/>
  <c r="M8" i="16"/>
  <c r="L8" i="16"/>
  <c r="L14" i="16"/>
  <c r="M14" i="16"/>
  <c r="L4" i="16"/>
  <c r="M4" i="16"/>
  <c r="N15" i="33"/>
  <c r="G9" i="33"/>
  <c r="F9" i="33"/>
  <c r="G6" i="33"/>
  <c r="F6" i="33"/>
  <c r="G6" i="35"/>
  <c r="F6" i="35"/>
  <c r="G16" i="35"/>
  <c r="F16" i="35"/>
  <c r="G17" i="35"/>
  <c r="F17" i="35"/>
  <c r="G13" i="19"/>
  <c r="F13" i="19"/>
  <c r="G15" i="19"/>
  <c r="F15" i="19"/>
  <c r="G10" i="19"/>
  <c r="F10" i="19"/>
  <c r="G12" i="19"/>
  <c r="F12" i="19"/>
  <c r="G7" i="19"/>
  <c r="F7" i="19"/>
  <c r="G5" i="19"/>
  <c r="F5" i="19"/>
  <c r="G11" i="19"/>
  <c r="F11" i="19"/>
  <c r="G9" i="19"/>
  <c r="F9" i="19"/>
  <c r="G3" i="19"/>
  <c r="F3" i="19"/>
  <c r="G8" i="19"/>
  <c r="F8" i="19"/>
  <c r="G6" i="19"/>
  <c r="F6" i="19"/>
  <c r="G4" i="19"/>
  <c r="F4" i="19"/>
  <c r="G14" i="19"/>
  <c r="F14" i="19"/>
  <c r="N16" i="14"/>
  <c r="F3" i="14"/>
  <c r="G3" i="14"/>
  <c r="G13" i="14"/>
  <c r="F13" i="14"/>
  <c r="H16" i="14"/>
  <c r="F10" i="14"/>
  <c r="G10" i="14"/>
  <c r="G13" i="8"/>
  <c r="G14" i="8"/>
  <c r="F14" i="8"/>
  <c r="G7" i="8"/>
  <c r="F7" i="8"/>
  <c r="N18" i="16"/>
  <c r="G3" i="35"/>
  <c r="H19" i="35"/>
  <c r="O20" i="35" s="1"/>
  <c r="F3" i="35"/>
  <c r="G3" i="15"/>
  <c r="H21" i="15"/>
  <c r="O22" i="15" s="1"/>
  <c r="F3" i="15"/>
  <c r="G3" i="18"/>
  <c r="H22" i="18"/>
  <c r="O23" i="18" s="1"/>
  <c r="F3" i="18"/>
  <c r="H23" i="36"/>
  <c r="O24" i="36" s="1"/>
  <c r="F3" i="36"/>
  <c r="G3" i="36"/>
  <c r="G3" i="34"/>
  <c r="H23" i="34"/>
  <c r="O24" i="34" s="1"/>
  <c r="F3" i="34"/>
  <c r="G3" i="33"/>
  <c r="H15" i="33"/>
  <c r="F3" i="33"/>
  <c r="G3" i="32"/>
  <c r="H23" i="32"/>
  <c r="O24" i="32" s="1"/>
  <c r="F3" i="32"/>
  <c r="H17" i="8"/>
  <c r="O18" i="8" s="1"/>
  <c r="G3" i="8"/>
  <c r="F3" i="8"/>
  <c r="G3" i="16"/>
  <c r="H18" i="16"/>
  <c r="F3" i="16"/>
  <c r="H20" i="19"/>
  <c r="O21" i="19" s="1"/>
  <c r="G3" i="17"/>
  <c r="F3" i="17"/>
  <c r="O16" i="33" l="1"/>
  <c r="O17" i="14"/>
  <c r="O19" i="16"/>
  <c r="O23" i="7" l="1"/>
  <c r="N18" i="20" l="1"/>
  <c r="H17" i="5" l="1"/>
  <c r="L12" i="17" l="1"/>
  <c r="L15" i="17"/>
  <c r="J18" i="12"/>
  <c r="D18" i="12"/>
  <c r="B18" i="20"/>
  <c r="H18" i="20"/>
  <c r="B17" i="17"/>
  <c r="G18" i="12"/>
  <c r="B18" i="12"/>
  <c r="C18" i="12"/>
  <c r="O17" i="9"/>
  <c r="B23" i="7"/>
  <c r="M24" i="6"/>
  <c r="G24" i="6"/>
  <c r="B24" i="6"/>
  <c r="L24" i="6"/>
  <c r="I24" i="6"/>
  <c r="F24" i="6"/>
  <c r="C24" i="6"/>
  <c r="G19" i="5"/>
  <c r="E19" i="5"/>
  <c r="I19" i="5"/>
  <c r="J19" i="5"/>
  <c r="O18" i="20"/>
  <c r="J24" i="6"/>
  <c r="H24" i="6"/>
  <c r="H19" i="5"/>
  <c r="F19" i="5"/>
  <c r="N17" i="9"/>
  <c r="H17" i="9"/>
  <c r="H23" i="7"/>
  <c r="D24" i="6"/>
  <c r="N24" i="6"/>
  <c r="C19" i="5"/>
  <c r="D19" i="5"/>
  <c r="F18" i="12"/>
  <c r="P18" i="12"/>
  <c r="H18" i="12"/>
  <c r="O24" i="6" l="1"/>
  <c r="H17" i="17"/>
  <c r="N23" i="7"/>
  <c r="K19" i="5"/>
  <c r="O19" i="5"/>
  <c r="N17" i="17" l="1"/>
  <c r="O18" i="17" s="1"/>
  <c r="O17" i="17"/>
  <c r="M19" i="5"/>
  <c r="L19" i="5"/>
  <c r="M18" i="12" l="1"/>
  <c r="O18" i="12"/>
  <c r="N18" i="12"/>
</calcChain>
</file>

<file path=xl/sharedStrings.xml><?xml version="1.0" encoding="utf-8"?>
<sst xmlns="http://schemas.openxmlformats.org/spreadsheetml/2006/main" count="1415" uniqueCount="171">
  <si>
    <t>Info:</t>
  </si>
  <si>
    <t>Taalvakken: doorstroom en dubbele fin: DW: 65% en EX: 35%</t>
  </si>
  <si>
    <t>6 Assistentie in wonen, zorg en welzijn</t>
  </si>
  <si>
    <t>%</t>
  </si>
  <si>
    <t>DW1</t>
  </si>
  <si>
    <t>DW2</t>
  </si>
  <si>
    <t>VT1</t>
  </si>
  <si>
    <t>EVA1</t>
  </si>
  <si>
    <t>TOT1</t>
  </si>
  <si>
    <t>DW3</t>
  </si>
  <si>
    <t>VT2</t>
  </si>
  <si>
    <t>EVA2</t>
  </si>
  <si>
    <t>TOT2</t>
  </si>
  <si>
    <t>Vak</t>
  </si>
  <si>
    <t>U</t>
  </si>
  <si>
    <t>TOT</t>
  </si>
  <si>
    <t>Assistentie in wonen, zorg en welzijn</t>
  </si>
  <si>
    <t xml:space="preserve"> </t>
  </si>
  <si>
    <t xml:space="preserve">  </t>
  </si>
  <si>
    <t xml:space="preserve">  maaltijdgebeuren</t>
  </si>
  <si>
    <t xml:space="preserve">  omgeving en organisatie</t>
  </si>
  <si>
    <t xml:space="preserve">  seminarie</t>
  </si>
  <si>
    <t xml:space="preserve">  stage</t>
  </si>
  <si>
    <t xml:space="preserve">  zorg en ondersteuning</t>
  </si>
  <si>
    <t>Engels</t>
  </si>
  <si>
    <t>Frans</t>
  </si>
  <si>
    <t>Godsdienst</t>
  </si>
  <si>
    <t>Lichamelijke opvoeding</t>
  </si>
  <si>
    <t>Maatschappelijke vorming</t>
  </si>
  <si>
    <t>Nederlands</t>
  </si>
  <si>
    <t>Wiskunde</t>
  </si>
  <si>
    <t>TOTAAL</t>
  </si>
  <si>
    <t>6 biotechnologische &amp; chemische -STEM wetenschappen
T 6BCSW</t>
  </si>
  <si>
    <t>DW4</t>
  </si>
  <si>
    <t xml:space="preserve">   Eindrapport</t>
  </si>
  <si>
    <t>Aantal lesuren</t>
  </si>
  <si>
    <t>DW</t>
  </si>
  <si>
    <t>EX</t>
  </si>
  <si>
    <t>Jaartotaal</t>
  </si>
  <si>
    <t>Aardrijkskunde</t>
  </si>
  <si>
    <t>Biologie</t>
  </si>
  <si>
    <t>Biotechnologische en chemische STEM-W</t>
  </si>
  <si>
    <t>ex? neen</t>
  </si>
  <si>
    <t>Chemie</t>
  </si>
  <si>
    <t xml:space="preserve">Engels </t>
  </si>
  <si>
    <t>Fysica</t>
  </si>
  <si>
    <t>Geschiedenis</t>
  </si>
  <si>
    <t xml:space="preserve">Nederlands </t>
  </si>
  <si>
    <t xml:space="preserve"> 6 Biotechnologische &amp; chemische technieken 6BCT</t>
  </si>
  <si>
    <t>EERSTE SEMESTER</t>
  </si>
  <si>
    <t xml:space="preserve">TWEEDE SEMESTER </t>
  </si>
  <si>
    <t>Eindrapport</t>
  </si>
  <si>
    <t>u</t>
  </si>
  <si>
    <t>Labo- en productietechnieken</t>
  </si>
  <si>
    <t xml:space="preserve">  Procestechnieken</t>
  </si>
  <si>
    <t xml:space="preserve">  Labo- en productietechnieken</t>
  </si>
  <si>
    <t>6 Bedrijfsorganisatie</t>
  </si>
  <si>
    <t>TWEEDE SEMESTER </t>
  </si>
  <si>
    <t>Bedrijfsorganisatie</t>
  </si>
  <si>
    <t xml:space="preserve">  Economie en ondernemen</t>
  </si>
  <si>
    <t xml:space="preserve">  Financieel beheer</t>
  </si>
  <si>
    <t xml:space="preserve">  Personeelsbeheer</t>
  </si>
  <si>
    <t xml:space="preserve">  Seminarie</t>
  </si>
  <si>
    <t>Duits</t>
  </si>
  <si>
    <t>Natuurwetenschappen</t>
  </si>
  <si>
    <t>6 Binnenschrijnwerk-en interieur</t>
  </si>
  <si>
    <t>Binnenschrijnwerkerij en interieur</t>
  </si>
  <si>
    <t xml:space="preserve">  Hout realissaties PV</t>
  </si>
  <si>
    <t xml:space="preserve">  Binnen- en buitenschrijwerk</t>
  </si>
  <si>
    <t xml:space="preserve">  Technisch tekenen</t>
  </si>
  <si>
    <t>Bedrijfswetenschappen
T 6BW</t>
  </si>
  <si>
    <t>Bedrijfswetenschappen</t>
  </si>
  <si>
    <t>Informaticawetenschappen</t>
  </si>
  <si>
    <t>6 Basiszorg en ondersteuning</t>
  </si>
  <si>
    <t>Basiszorg en ondersteuning</t>
  </si>
  <si>
    <t xml:space="preserve">  indirecte zorg en logistieke ondersteuning</t>
  </si>
  <si>
    <t xml:space="preserve">  Pedagogisch handelen</t>
  </si>
  <si>
    <t xml:space="preserve">  Stage</t>
  </si>
  <si>
    <t xml:space="preserve">  Zorg</t>
  </si>
  <si>
    <t>6 Elektrische installaties</t>
  </si>
  <si>
    <t>Elektrische installaties</t>
  </si>
  <si>
    <t xml:space="preserve">  Elektrisch tekenen</t>
  </si>
  <si>
    <t xml:space="preserve">  Elektrische realisaties TV</t>
  </si>
  <si>
    <t xml:space="preserve">  Elektrische realisaties PV</t>
  </si>
  <si>
    <t>6 Elektromechanische technieken
T 6EMT</t>
  </si>
  <si>
    <t>Elektromechanische technieken</t>
  </si>
  <si>
    <t xml:space="preserve">  Elektrische systemen</t>
  </si>
  <si>
    <t xml:space="preserve">  Elektrohydraulische systemen</t>
  </si>
  <si>
    <t xml:space="preserve">  Elektropneumatische systemen</t>
  </si>
  <si>
    <t xml:space="preserve">   Mechanische systemen</t>
  </si>
  <si>
    <t xml:space="preserve">  Ontwerp- en meettechnieken</t>
  </si>
  <si>
    <t>6 economie-moderne talen
T 6EMTa</t>
  </si>
  <si>
    <t>Economie</t>
  </si>
  <si>
    <t>Seminarie</t>
  </si>
  <si>
    <t>wel commentaar ingeven</t>
  </si>
  <si>
    <t>Keuze: economie/spaans</t>
  </si>
  <si>
    <t>Elektrotechnieken 6ET</t>
  </si>
  <si>
    <t>Elektro technieken</t>
  </si>
  <si>
    <t xml:space="preserve">  Elektriciteit</t>
  </si>
  <si>
    <t xml:space="preserve">  Installatiemethodes</t>
  </si>
  <si>
    <t xml:space="preserve">  Elektrotechnische realisaties TV</t>
  </si>
  <si>
    <t xml:space="preserve">  Elektrotechnische realisaties PV</t>
  </si>
  <si>
    <t>6 economie-wiskunde 6EWi</t>
  </si>
  <si>
    <t>lesuren</t>
  </si>
  <si>
    <t>Keuze: Wiskunde+/Eco+</t>
  </si>
  <si>
    <t>6 grieks-wiskunde
T 6GWi</t>
  </si>
  <si>
    <t>Grieks</t>
  </si>
  <si>
    <t>Keuze: Comm.weten/Spaans/Wiskunde</t>
  </si>
  <si>
    <t>5 Grieks-Latijn
T 5GL</t>
  </si>
  <si>
    <t>Latijn</t>
  </si>
  <si>
    <t>Keuze: Comm.weten/Spaans</t>
  </si>
  <si>
    <t>6 Gezongheidszorg
6 GZ</t>
  </si>
  <si>
    <t>TWEEDE SEMESTER</t>
  </si>
  <si>
    <t>Agogisch handelen</t>
  </si>
  <si>
    <t>Anatomie en fysiologie</t>
  </si>
  <si>
    <t>Communicatie</t>
  </si>
  <si>
    <t>Stage</t>
  </si>
  <si>
    <t>Wiskunde uitbreiding</t>
  </si>
  <si>
    <t>2019-2020: 1 uur wiskunde uitbreiding niet meetellen DW</t>
  </si>
  <si>
    <t>Zorg</t>
  </si>
  <si>
    <t>6 latijn-moderne talen
T 6LMTa</t>
  </si>
  <si>
    <t>Statistiek</t>
  </si>
  <si>
    <t>toch ex op 10/10</t>
  </si>
  <si>
    <t>Keuze: Comm.wet/Spaans</t>
  </si>
  <si>
    <t>5 Taal en communicatiewetenschappen
T 5TCW</t>
  </si>
  <si>
    <t>Communicatiewetenschappen en taaltechnologie</t>
  </si>
  <si>
    <t xml:space="preserve">Duits </t>
  </si>
  <si>
    <t xml:space="preserve">Godsdienst </t>
  </si>
  <si>
    <t>Spaans</t>
  </si>
  <si>
    <t>6 Latijn-wiskunde
T 6LWi</t>
  </si>
  <si>
    <t>6 moderne talen - wetenschappen T 6MTW</t>
  </si>
  <si>
    <t>Keuze: Comm.wet/Spaans/Wetenschappen</t>
  </si>
  <si>
    <t>6 Mechanische vormgeving</t>
  </si>
  <si>
    <t>Mechanische vormgeving</t>
  </si>
  <si>
    <t xml:space="preserve">  CNC Plaatbewerking PV </t>
  </si>
  <si>
    <t xml:space="preserve">  CNC Verspanen PV</t>
  </si>
  <si>
    <t xml:space="preserve">  Technologie</t>
  </si>
  <si>
    <t xml:space="preserve">  Vormgevingstechnieken</t>
  </si>
  <si>
    <t>6 Onthaal, organisatie en sales</t>
  </si>
  <si>
    <t xml:space="preserve">Maatschappelijke vorming </t>
  </si>
  <si>
    <t>Onthaal, organisatie en sales</t>
  </si>
  <si>
    <t xml:space="preserve">  E-commerce</t>
  </si>
  <si>
    <t xml:space="preserve">  Onthaal</t>
  </si>
  <si>
    <t xml:space="preserve">  Verkoop</t>
  </si>
  <si>
    <t xml:space="preserve">  Seminarie en werkplekleren</t>
  </si>
  <si>
    <t>6 Opvoeden en begeleiden
6OPB</t>
  </si>
  <si>
    <t>Pedagogie</t>
  </si>
  <si>
    <t>Psychologie</t>
  </si>
  <si>
    <t>6 technologische wetenschappen &amp; engineering
T 6TWE</t>
  </si>
  <si>
    <t>Technologische wetenschappen en engineering</t>
  </si>
  <si>
    <t xml:space="preserve">  STEM-engineering</t>
  </si>
  <si>
    <t xml:space="preserve">  elektrische- en elektronische systemen</t>
  </si>
  <si>
    <t xml:space="preserve">  Toeg. Mechanica</t>
  </si>
  <si>
    <t xml:space="preserve">  Toeg. Fysica</t>
  </si>
  <si>
    <t xml:space="preserve">  Toeg. Chemie</t>
  </si>
  <si>
    <t xml:space="preserve">Wiskunde </t>
  </si>
  <si>
    <t>werd beslist op 10/10</t>
  </si>
  <si>
    <t>Wiskunde verdieping</t>
  </si>
  <si>
    <t>6 Wetenschappen-wiskunde  6WWi</t>
  </si>
  <si>
    <t>Keuze: Wetenschappen/Wiskunde</t>
  </si>
  <si>
    <t>6 welzijnswetenschappen
T 6WZW</t>
  </si>
  <si>
    <t>Communicatiewetenschappen</t>
  </si>
  <si>
    <t>Filosofie</t>
  </si>
  <si>
    <t>Toegepaste sociale en gedragswetenschappen</t>
  </si>
  <si>
    <t>5 Industriële ICT
5ICT</t>
  </si>
  <si>
    <t>Industriële ICT</t>
  </si>
  <si>
    <t>DW/EX=40/60</t>
  </si>
  <si>
    <t>SEM1=40</t>
  </si>
  <si>
    <t>SEM2=60</t>
  </si>
  <si>
    <t>5 Mechanische vormgevingstechnieken
T 5MVT</t>
  </si>
  <si>
    <t>Mechanische vormgevingstechnieken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</si>
</sst>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name val="Verdana"/>
      <family val="2"/>
    </font>
    <font>
      <sz val="8"/>
      <color rgb="FF000000"/>
      <name val="Verdana"/>
      <family val="2"/>
    </font>
    <font>
      <sz val="11"/>
      <color rgb="FF000000"/>
      <name val="Verdana"/>
      <family val="2"/>
    </font>
    <font>
      <i/>
      <sz val="11"/>
      <name val="Verdana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9"/>
      <color rgb="FF000000"/>
      <name val="Verdana"/>
      <family val="2"/>
    </font>
    <font>
      <sz val="8"/>
      <name val="Calibri"/>
      <family val="2"/>
    </font>
    <font>
      <b/>
      <sz val="8"/>
      <color rgb="FF000000"/>
      <name val="Verdana"/>
      <family val="2"/>
    </font>
    <font>
      <i/>
      <sz val="8"/>
      <name val="Verdana"/>
      <family val="2"/>
    </font>
    <font>
      <sz val="10"/>
      <color rgb="FFFF0000"/>
      <name val="Verdana"/>
      <family val="2"/>
    </font>
    <font>
      <sz val="14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10"/>
      <name val="Verdana"/>
      <family val="2"/>
    </font>
    <font>
      <b/>
      <sz val="10"/>
      <name val="Calibri"/>
      <family val="2"/>
    </font>
    <font>
      <sz val="20"/>
      <color rgb="FF000000"/>
      <name val="Calibri"/>
      <family val="2"/>
    </font>
    <font>
      <b/>
      <sz val="14"/>
      <name val="Calibri"/>
      <family val="2"/>
    </font>
    <font>
      <b/>
      <sz val="14"/>
      <color rgb="FF000000"/>
      <name val="Verdana"/>
      <family val="2"/>
    </font>
    <font>
      <b/>
      <sz val="9"/>
      <color rgb="FF000000"/>
      <name val="Verdana"/>
      <family val="2"/>
    </font>
    <font>
      <b/>
      <sz val="14"/>
      <color rgb="FF000000"/>
      <name val="Calibri"/>
      <family val="2"/>
    </font>
    <font>
      <sz val="9"/>
      <color rgb="FF262626"/>
      <name val="Open Sans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EECE1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1" xfId="0" applyFont="1" applyBorder="1"/>
    <xf numFmtId="0" fontId="6" fillId="2" borderId="0" xfId="0" applyFont="1" applyFill="1"/>
    <xf numFmtId="0" fontId="6" fillId="0" borderId="0" xfId="0" applyFont="1"/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12" fillId="0" borderId="7" xfId="0" applyFont="1" applyBorder="1"/>
    <xf numFmtId="0" fontId="0" fillId="0" borderId="7" xfId="0" applyBorder="1"/>
    <xf numFmtId="0" fontId="0" fillId="2" borderId="7" xfId="0" applyFill="1" applyBorder="1"/>
    <xf numFmtId="0" fontId="4" fillId="2" borderId="0" xfId="0" applyFont="1" applyFill="1"/>
    <xf numFmtId="0" fontId="4" fillId="2" borderId="0" xfId="0" applyFont="1" applyFill="1" applyAlignment="1">
      <alignment horizontal="left" readingOrder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2" fillId="0" borderId="10" xfId="0" applyFont="1" applyBorder="1" applyAlignment="1">
      <alignment horizontal="center"/>
    </xf>
    <xf numFmtId="14" fontId="4" fillId="2" borderId="0" xfId="0" applyNumberFormat="1" applyFont="1" applyFill="1"/>
    <xf numFmtId="0" fontId="0" fillId="2" borderId="0" xfId="0" applyFill="1"/>
    <xf numFmtId="0" fontId="13" fillId="2" borderId="0" xfId="0" applyFont="1" applyFill="1"/>
    <xf numFmtId="0" fontId="13" fillId="0" borderId="0" xfId="0" applyFont="1"/>
    <xf numFmtId="0" fontId="15" fillId="0" borderId="0" xfId="0" applyFont="1"/>
    <xf numFmtId="0" fontId="0" fillId="0" borderId="11" xfId="0" applyBorder="1"/>
    <xf numFmtId="0" fontId="0" fillId="3" borderId="0" xfId="0" applyFill="1"/>
    <xf numFmtId="0" fontId="0" fillId="4" borderId="0" xfId="0" applyFill="1"/>
    <xf numFmtId="0" fontId="0" fillId="5" borderId="11" xfId="0" applyFill="1" applyBorder="1"/>
    <xf numFmtId="0" fontId="0" fillId="6" borderId="0" xfId="0" applyFill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" xfId="0" applyFill="1" applyBorder="1"/>
    <xf numFmtId="0" fontId="3" fillId="0" borderId="9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7" borderId="0" xfId="0" applyFill="1"/>
    <xf numFmtId="0" fontId="0" fillId="6" borderId="11" xfId="0" applyFill="1" applyBorder="1"/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1" fillId="8" borderId="11" xfId="0" applyFont="1" applyFill="1" applyBorder="1"/>
    <xf numFmtId="0" fontId="21" fillId="8" borderId="13" xfId="0" applyFont="1" applyFill="1" applyBorder="1"/>
    <xf numFmtId="0" fontId="22" fillId="5" borderId="11" xfId="0" applyFont="1" applyFill="1" applyBorder="1"/>
    <xf numFmtId="0" fontId="22" fillId="0" borderId="11" xfId="0" applyFont="1" applyBorder="1"/>
    <xf numFmtId="0" fontId="0" fillId="5" borderId="11" xfId="0" quotePrefix="1" applyFill="1" applyBorder="1"/>
    <xf numFmtId="0" fontId="22" fillId="5" borderId="12" xfId="0" applyFont="1" applyFill="1" applyBorder="1"/>
    <xf numFmtId="0" fontId="0" fillId="5" borderId="12" xfId="0" applyFill="1" applyBorder="1"/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2" fillId="5" borderId="11" xfId="0" applyFont="1" applyFill="1" applyBorder="1"/>
    <xf numFmtId="0" fontId="2" fillId="10" borderId="11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21" fillId="8" borderId="17" xfId="0" applyFont="1" applyFill="1" applyBorder="1"/>
    <xf numFmtId="0" fontId="0" fillId="9" borderId="7" xfId="0" applyFill="1" applyBorder="1"/>
    <xf numFmtId="0" fontId="2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right"/>
    </xf>
    <xf numFmtId="0" fontId="22" fillId="5" borderId="0" xfId="0" applyFont="1" applyFill="1"/>
    <xf numFmtId="1" fontId="23" fillId="5" borderId="11" xfId="0" applyNumberFormat="1" applyFont="1" applyFill="1" applyBorder="1" applyAlignment="1">
      <alignment vertical="top" wrapText="1"/>
    </xf>
    <xf numFmtId="1" fontId="23" fillId="5" borderId="11" xfId="0" applyNumberFormat="1" applyFont="1" applyFill="1" applyBorder="1" applyAlignment="1">
      <alignment horizontal="right" vertical="top" wrapText="1"/>
    </xf>
    <xf numFmtId="0" fontId="23" fillId="5" borderId="11" xfId="0" applyFont="1" applyFill="1" applyBorder="1" applyAlignment="1">
      <alignment horizontal="right" vertical="top" wrapText="1"/>
    </xf>
    <xf numFmtId="1" fontId="23" fillId="5" borderId="12" xfId="0" applyNumberFormat="1" applyFont="1" applyFill="1" applyBorder="1" applyAlignment="1">
      <alignment vertical="top" wrapText="1"/>
    </xf>
    <xf numFmtId="1" fontId="23" fillId="5" borderId="13" xfId="0" applyNumberFormat="1" applyFont="1" applyFill="1" applyBorder="1" applyAlignment="1">
      <alignment vertical="top" wrapText="1"/>
    </xf>
    <xf numFmtId="0" fontId="0" fillId="5" borderId="11" xfId="1" applyFont="1" applyFill="1" applyBorder="1"/>
    <xf numFmtId="0" fontId="24" fillId="5" borderId="11" xfId="1" applyFont="1" applyFill="1" applyBorder="1"/>
    <xf numFmtId="0" fontId="2" fillId="1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22" fillId="5" borderId="11" xfId="0" applyFont="1" applyFill="1" applyBorder="1" applyAlignment="1">
      <alignment vertical="center"/>
    </xf>
    <xf numFmtId="0" fontId="23" fillId="6" borderId="11" xfId="0" applyFont="1" applyFill="1" applyBorder="1" applyAlignment="1">
      <alignment vertical="top" wrapText="1"/>
    </xf>
    <xf numFmtId="0" fontId="23" fillId="5" borderId="11" xfId="0" applyFont="1" applyFill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3" fillId="5" borderId="11" xfId="0" applyFont="1" applyFill="1" applyBorder="1" applyAlignment="1">
      <alignment horizontal="right" vertical="center" wrapText="1"/>
    </xf>
    <xf numFmtId="0" fontId="2" fillId="9" borderId="9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8" fillId="0" borderId="7" xfId="0" applyFont="1" applyBorder="1"/>
    <xf numFmtId="0" fontId="30" fillId="6" borderId="11" xfId="0" applyFont="1" applyFill="1" applyBorder="1"/>
    <xf numFmtId="0" fontId="0" fillId="0" borderId="11" xfId="0" applyBorder="1" applyAlignment="1">
      <alignment horizontal="right" textRotation="255"/>
    </xf>
    <xf numFmtId="1" fontId="0" fillId="5" borderId="11" xfId="0" applyNumberFormat="1" applyFill="1" applyBorder="1"/>
    <xf numFmtId="1" fontId="0" fillId="0" borderId="15" xfId="0" applyNumberFormat="1" applyBorder="1"/>
    <xf numFmtId="0" fontId="24" fillId="6" borderId="11" xfId="1" applyFont="1" applyFill="1" applyBorder="1"/>
    <xf numFmtId="0" fontId="3" fillId="0" borderId="5" xfId="0" applyFont="1" applyBorder="1" applyAlignment="1">
      <alignment horizontal="center"/>
    </xf>
    <xf numFmtId="0" fontId="24" fillId="0" borderId="11" xfId="1" applyFont="1" applyBorder="1"/>
    <xf numFmtId="0" fontId="3" fillId="0" borderId="3" xfId="0" applyFont="1" applyBorder="1" applyAlignment="1">
      <alignment horizontal="center"/>
    </xf>
    <xf numFmtId="0" fontId="21" fillId="2" borderId="0" xfId="0" applyFont="1" applyFill="1"/>
    <xf numFmtId="0" fontId="6" fillId="0" borderId="2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24" fillId="0" borderId="11" xfId="1" applyFont="1" applyBorder="1" applyAlignment="1">
      <alignment horizontal="left" indent="2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6" fillId="0" borderId="5" xfId="0" applyFont="1" applyBorder="1"/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/>
    <xf numFmtId="0" fontId="10" fillId="0" borderId="16" xfId="0" applyFont="1" applyBorder="1" applyAlignment="1">
      <alignment horizontal="center"/>
    </xf>
    <xf numFmtId="0" fontId="0" fillId="0" borderId="8" xfId="0" applyBorder="1"/>
    <xf numFmtId="0" fontId="23" fillId="0" borderId="11" xfId="0" applyFont="1" applyBorder="1" applyAlignment="1">
      <alignment horizontal="right" vertical="top" wrapText="1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29" fillId="0" borderId="1" xfId="0" applyFont="1" applyBorder="1"/>
    <xf numFmtId="0" fontId="8" fillId="0" borderId="0" xfId="0" applyFont="1"/>
    <xf numFmtId="0" fontId="2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0" fillId="0" borderId="11" xfId="1" applyFont="1" applyBorder="1"/>
    <xf numFmtId="0" fontId="22" fillId="5" borderId="11" xfId="0" applyFont="1" applyFill="1" applyBorder="1" applyAlignment="1">
      <alignment vertical="top"/>
    </xf>
    <xf numFmtId="0" fontId="2" fillId="0" borderId="8" xfId="0" applyFont="1" applyBorder="1"/>
    <xf numFmtId="0" fontId="3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0" fontId="22" fillId="5" borderId="11" xfId="1" applyFont="1" applyFill="1" applyBorder="1"/>
    <xf numFmtId="0" fontId="25" fillId="5" borderId="11" xfId="1" applyFont="1" applyFill="1" applyBorder="1"/>
    <xf numFmtId="0" fontId="32" fillId="7" borderId="3" xfId="0" applyFont="1" applyFill="1" applyBorder="1" applyAlignment="1">
      <alignment horizontal="center"/>
    </xf>
    <xf numFmtId="0" fontId="25" fillId="0" borderId="11" xfId="1" applyFont="1" applyBorder="1"/>
    <xf numFmtId="0" fontId="30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0" fillId="0" borderId="1" xfId="0" applyFont="1" applyBorder="1"/>
    <xf numFmtId="0" fontId="31" fillId="0" borderId="1" xfId="0" applyFont="1" applyBorder="1" applyAlignment="1">
      <alignment horizontal="left" wrapText="1"/>
    </xf>
    <xf numFmtId="0" fontId="33" fillId="0" borderId="1" xfId="0" applyFont="1" applyBorder="1"/>
    <xf numFmtId="0" fontId="8" fillId="0" borderId="11" xfId="0" applyFont="1" applyBorder="1"/>
    <xf numFmtId="0" fontId="0" fillId="0" borderId="5" xfId="0" applyBorder="1"/>
    <xf numFmtId="1" fontId="2" fillId="0" borderId="11" xfId="0" applyNumberFormat="1" applyFont="1" applyBorder="1" applyAlignment="1">
      <alignment horizontal="center"/>
    </xf>
    <xf numFmtId="0" fontId="34" fillId="0" borderId="11" xfId="0" applyFont="1" applyBorder="1"/>
    <xf numFmtId="0" fontId="34" fillId="0" borderId="0" xfId="0" applyFont="1"/>
    <xf numFmtId="0" fontId="0" fillId="6" borderId="12" xfId="0" applyFill="1" applyBorder="1"/>
    <xf numFmtId="0" fontId="24" fillId="0" borderId="0" xfId="1" applyFont="1"/>
    <xf numFmtId="0" fontId="2" fillId="0" borderId="5" xfId="0" applyFont="1" applyBorder="1"/>
    <xf numFmtId="0" fontId="33" fillId="0" borderId="1" xfId="0" applyFont="1" applyBorder="1" applyAlignment="1">
      <alignment horizontal="center" wrapText="1"/>
    </xf>
    <xf numFmtId="0" fontId="21" fillId="8" borderId="0" xfId="0" applyFont="1" applyFill="1"/>
    <xf numFmtId="0" fontId="2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1" fillId="0" borderId="0" xfId="0" applyFont="1"/>
    <xf numFmtId="0" fontId="7" fillId="0" borderId="11" xfId="0" applyFont="1" applyBorder="1"/>
    <xf numFmtId="0" fontId="15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6" fillId="0" borderId="7" xfId="0" applyFont="1" applyBorder="1"/>
    <xf numFmtId="0" fontId="7" fillId="5" borderId="11" xfId="1" applyFont="1" applyFill="1" applyBorder="1"/>
    <xf numFmtId="0" fontId="7" fillId="8" borderId="13" xfId="0" applyFont="1" applyFill="1" applyBorder="1"/>
    <xf numFmtId="0" fontId="7" fillId="8" borderId="17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Font="1" applyFill="1" applyBorder="1"/>
    <xf numFmtId="0" fontId="7" fillId="8" borderId="11" xfId="0" applyFont="1" applyFill="1" applyBorder="1"/>
    <xf numFmtId="0" fontId="7" fillId="8" borderId="0" xfId="0" applyFont="1" applyFill="1"/>
    <xf numFmtId="0" fontId="2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5" borderId="11" xfId="0" applyFont="1" applyFill="1" applyBorder="1"/>
    <xf numFmtId="0" fontId="21" fillId="5" borderId="13" xfId="0" applyFont="1" applyFill="1" applyBorder="1"/>
    <xf numFmtId="0" fontId="0" fillId="2" borderId="0" xfId="0" applyFill="1" applyAlignment="1"/>
    <xf numFmtId="0" fontId="6" fillId="0" borderId="0" xfId="0" applyFont="1" applyAlignment="1"/>
    <xf numFmtId="14" fontId="4" fillId="2" borderId="0" xfId="0" applyNumberFormat="1" applyFont="1" applyFill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0" fillId="0" borderId="0" xfId="0" applyAlignment="1"/>
  </cellXfs>
  <cellStyles count="2">
    <cellStyle name="Standaard" xfId="0" builtinId="0"/>
    <cellStyle name="Standaard 2" xfId="1" xr:uid="{00000000-0005-0000-0000-000001000000}"/>
  </cellStyles>
  <dxfs count="1">
    <dxf>
      <font>
        <color rgb="FF0B8043"/>
      </font>
      <fill>
        <patternFill patternType="none"/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A3" sqref="A3"/>
    </sheetView>
  </sheetViews>
  <sheetFormatPr defaultRowHeight="14.45"/>
  <sheetData>
    <row r="1" spans="1:1">
      <c r="A1" t="s">
        <v>0</v>
      </c>
    </row>
    <row r="2" spans="1:1">
      <c r="A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U28"/>
  <sheetViews>
    <sheetView workbookViewId="0"/>
  </sheetViews>
  <sheetFormatPr defaultColWidth="15.140625" defaultRowHeight="15" customHeight="1"/>
  <cols>
    <col min="1" max="1" width="32.28515625" customWidth="1"/>
    <col min="2" max="4" width="6.5703125" customWidth="1"/>
    <col min="5" max="5" width="1.7109375" customWidth="1"/>
    <col min="6" max="8" width="6.5703125" customWidth="1"/>
    <col min="9" max="9" width="2.85546875" customWidth="1"/>
    <col min="10" max="10" width="6.5703125" customWidth="1"/>
    <col min="11" max="11" width="2.42578125" customWidth="1"/>
    <col min="12" max="15" width="6.5703125" customWidth="1"/>
  </cols>
  <sheetData>
    <row r="1" spans="1:21" ht="64.5" customHeight="1">
      <c r="A1" s="165" t="s">
        <v>2</v>
      </c>
      <c r="B1" s="18" t="s">
        <v>3</v>
      </c>
      <c r="C1" s="19" t="s">
        <v>4</v>
      </c>
      <c r="D1" s="19" t="s">
        <v>5</v>
      </c>
      <c r="E1" s="19"/>
      <c r="F1" s="19" t="s">
        <v>6</v>
      </c>
      <c r="G1" s="19" t="s">
        <v>7</v>
      </c>
      <c r="H1" s="19" t="s">
        <v>8</v>
      </c>
      <c r="I1" s="19"/>
      <c r="J1" s="19" t="s">
        <v>9</v>
      </c>
      <c r="K1" s="46"/>
      <c r="L1" s="140" t="s">
        <v>10</v>
      </c>
      <c r="M1" s="141" t="s">
        <v>11</v>
      </c>
      <c r="N1" s="141" t="s">
        <v>12</v>
      </c>
      <c r="O1" s="140"/>
    </row>
    <row r="2" spans="1:21" ht="57" customHeight="1">
      <c r="A2" s="1" t="s">
        <v>13</v>
      </c>
      <c r="B2" s="20" t="s">
        <v>14</v>
      </c>
      <c r="C2" s="5" t="s">
        <v>4</v>
      </c>
      <c r="D2" s="5" t="s">
        <v>5</v>
      </c>
      <c r="E2" s="5"/>
      <c r="F2" s="5" t="s">
        <v>6</v>
      </c>
      <c r="G2" s="5" t="s">
        <v>7</v>
      </c>
      <c r="H2" s="5" t="s">
        <v>8</v>
      </c>
      <c r="I2" s="5"/>
      <c r="J2" s="5" t="s">
        <v>9</v>
      </c>
      <c r="K2" s="139"/>
      <c r="L2" s="35" t="s">
        <v>10</v>
      </c>
      <c r="M2" s="35" t="s">
        <v>11</v>
      </c>
      <c r="N2" s="35" t="s">
        <v>12</v>
      </c>
      <c r="O2" s="145" t="s">
        <v>15</v>
      </c>
    </row>
    <row r="3" spans="1:21" s="32" customFormat="1" ht="14.45">
      <c r="A3" s="170" t="s">
        <v>16</v>
      </c>
      <c r="B3" s="30" t="s">
        <v>17</v>
      </c>
      <c r="C3" s="30" t="s">
        <v>18</v>
      </c>
      <c r="D3" s="30" t="s">
        <v>17</v>
      </c>
      <c r="E3" s="30"/>
      <c r="F3" s="30" t="str">
        <f>+H3</f>
        <v xml:space="preserve"> </v>
      </c>
      <c r="G3" s="30"/>
      <c r="H3" s="30" t="s">
        <v>17</v>
      </c>
      <c r="I3" s="157" t="s">
        <v>17</v>
      </c>
      <c r="J3" s="30" t="s">
        <v>17</v>
      </c>
      <c r="K3" s="157"/>
      <c r="L3" s="30" t="str">
        <f>+N3</f>
        <v xml:space="preserve"> </v>
      </c>
      <c r="M3" s="30"/>
      <c r="N3" s="30" t="s">
        <v>17</v>
      </c>
      <c r="O3" s="30" t="s">
        <v>17</v>
      </c>
      <c r="P3"/>
      <c r="Q3"/>
      <c r="R3"/>
      <c r="S3"/>
      <c r="T3"/>
      <c r="U3"/>
    </row>
    <row r="4" spans="1:21" s="32" customFormat="1" ht="14.45">
      <c r="A4" s="170" t="s">
        <v>19</v>
      </c>
      <c r="B4" s="30">
        <v>2</v>
      </c>
      <c r="C4" s="30">
        <f>+B4*10</f>
        <v>20</v>
      </c>
      <c r="D4" s="30">
        <f>+B4*10</f>
        <v>20</v>
      </c>
      <c r="E4" s="30"/>
      <c r="F4" s="30">
        <v>17</v>
      </c>
      <c r="G4" s="30">
        <v>3</v>
      </c>
      <c r="H4" s="30">
        <v>20</v>
      </c>
      <c r="I4" s="30"/>
      <c r="J4" s="30">
        <f>+B4*10</f>
        <v>20</v>
      </c>
      <c r="K4" s="30"/>
      <c r="L4" s="30">
        <v>20</v>
      </c>
      <c r="M4" s="30"/>
      <c r="N4" s="30">
        <v>20</v>
      </c>
      <c r="O4" s="30">
        <v>20</v>
      </c>
      <c r="P4"/>
      <c r="Q4"/>
      <c r="R4"/>
      <c r="S4"/>
      <c r="T4"/>
      <c r="U4"/>
    </row>
    <row r="5" spans="1:21" s="32" customFormat="1" ht="14.45">
      <c r="A5" s="170" t="s">
        <v>20</v>
      </c>
      <c r="B5" s="30">
        <v>2</v>
      </c>
      <c r="C5" s="30">
        <f>+B5*10</f>
        <v>20</v>
      </c>
      <c r="D5" s="30">
        <f>+B5*10</f>
        <v>20</v>
      </c>
      <c r="E5" s="30"/>
      <c r="F5" s="30">
        <v>17</v>
      </c>
      <c r="G5" s="30">
        <v>3</v>
      </c>
      <c r="H5" s="30">
        <v>20</v>
      </c>
      <c r="I5" s="30"/>
      <c r="J5" s="30">
        <f>+B5*10</f>
        <v>20</v>
      </c>
      <c r="K5" s="30"/>
      <c r="L5" s="30">
        <v>20</v>
      </c>
      <c r="M5" s="30"/>
      <c r="N5" s="30">
        <v>20</v>
      </c>
      <c r="O5" s="30">
        <v>20</v>
      </c>
      <c r="P5"/>
      <c r="Q5"/>
      <c r="R5"/>
      <c r="S5"/>
      <c r="T5"/>
      <c r="U5"/>
    </row>
    <row r="6" spans="1:21" s="32" customFormat="1" ht="14.45">
      <c r="A6" s="170" t="s">
        <v>21</v>
      </c>
      <c r="B6" s="30">
        <v>3</v>
      </c>
      <c r="C6" s="30">
        <f>+B6*10</f>
        <v>30</v>
      </c>
      <c r="D6" s="30">
        <f>+B6*10</f>
        <v>30</v>
      </c>
      <c r="E6" s="30"/>
      <c r="F6" s="30">
        <v>30</v>
      </c>
      <c r="G6" s="30"/>
      <c r="H6" s="30">
        <v>30</v>
      </c>
      <c r="I6" s="30"/>
      <c r="J6" s="30">
        <f>+B6*10</f>
        <v>30</v>
      </c>
      <c r="K6" s="30"/>
      <c r="L6" s="30">
        <v>30</v>
      </c>
      <c r="M6" s="30"/>
      <c r="N6" s="30">
        <v>30</v>
      </c>
      <c r="O6" s="30">
        <v>30</v>
      </c>
      <c r="P6"/>
      <c r="Q6"/>
      <c r="R6"/>
      <c r="S6"/>
      <c r="T6"/>
      <c r="U6"/>
    </row>
    <row r="7" spans="1:21" s="32" customFormat="1" ht="14.45">
      <c r="A7" s="170" t="s">
        <v>22</v>
      </c>
      <c r="B7" s="30">
        <v>10</v>
      </c>
      <c r="C7" s="30">
        <f>+B7*10</f>
        <v>100</v>
      </c>
      <c r="D7" s="30">
        <f>+B7*10</f>
        <v>100</v>
      </c>
      <c r="E7" s="30"/>
      <c r="F7" s="30">
        <v>100</v>
      </c>
      <c r="G7" s="30"/>
      <c r="H7" s="30">
        <v>100</v>
      </c>
      <c r="I7" s="30"/>
      <c r="J7" s="30">
        <f>+B7*10</f>
        <v>100</v>
      </c>
      <c r="K7" s="30"/>
      <c r="L7" s="30">
        <v>100</v>
      </c>
      <c r="M7" s="30"/>
      <c r="N7" s="30">
        <v>100</v>
      </c>
      <c r="O7" s="30">
        <v>100</v>
      </c>
      <c r="P7"/>
      <c r="Q7"/>
      <c r="R7"/>
      <c r="S7"/>
      <c r="T7"/>
      <c r="U7"/>
    </row>
    <row r="8" spans="1:21" s="32" customFormat="1" ht="14.45">
      <c r="A8" s="170" t="s">
        <v>23</v>
      </c>
      <c r="B8" s="30">
        <v>2</v>
      </c>
      <c r="C8" s="30">
        <f>+B8*10</f>
        <v>20</v>
      </c>
      <c r="D8" s="30">
        <f>+B8*10</f>
        <v>20</v>
      </c>
      <c r="E8" s="30"/>
      <c r="F8" s="30">
        <v>17</v>
      </c>
      <c r="G8" s="30">
        <v>3</v>
      </c>
      <c r="H8" s="30">
        <v>20</v>
      </c>
      <c r="I8" s="30"/>
      <c r="J8" s="30">
        <f>+B8*10</f>
        <v>20</v>
      </c>
      <c r="K8" s="30"/>
      <c r="L8" s="30">
        <v>20</v>
      </c>
      <c r="M8" s="30"/>
      <c r="N8" s="30">
        <v>20</v>
      </c>
      <c r="O8" s="30">
        <v>20</v>
      </c>
      <c r="P8"/>
      <c r="Q8"/>
      <c r="R8"/>
      <c r="S8"/>
      <c r="T8"/>
      <c r="U8"/>
    </row>
    <row r="9" spans="1:21" s="32" customFormat="1" ht="14.45">
      <c r="A9" s="170" t="s">
        <v>24</v>
      </c>
      <c r="B9" s="30">
        <v>1</v>
      </c>
      <c r="C9" s="30">
        <f t="shared" ref="C9:C15" si="0">+B9*10</f>
        <v>10</v>
      </c>
      <c r="D9" s="30">
        <f t="shared" ref="D9:D15" si="1">+B9*10</f>
        <v>10</v>
      </c>
      <c r="E9" s="30"/>
      <c r="F9" s="30">
        <v>10</v>
      </c>
      <c r="G9" s="30"/>
      <c r="H9" s="30">
        <v>10</v>
      </c>
      <c r="I9" s="30"/>
      <c r="J9" s="30">
        <f t="shared" ref="J9:J15" si="2">+B9*10</f>
        <v>10</v>
      </c>
      <c r="K9" s="30"/>
      <c r="L9" s="30">
        <v>10</v>
      </c>
      <c r="M9" s="30"/>
      <c r="N9" s="30">
        <v>10</v>
      </c>
      <c r="O9" s="30">
        <v>10</v>
      </c>
      <c r="P9"/>
      <c r="Q9"/>
      <c r="R9"/>
      <c r="S9"/>
      <c r="T9"/>
      <c r="U9"/>
    </row>
    <row r="10" spans="1:21" s="32" customFormat="1" ht="14.45">
      <c r="A10" s="170" t="s">
        <v>25</v>
      </c>
      <c r="B10" s="30">
        <v>2</v>
      </c>
      <c r="C10" s="30">
        <f t="shared" si="0"/>
        <v>20</v>
      </c>
      <c r="D10" s="30">
        <f t="shared" si="1"/>
        <v>20</v>
      </c>
      <c r="E10" s="30"/>
      <c r="F10" s="30">
        <v>20</v>
      </c>
      <c r="G10" s="30"/>
      <c r="H10" s="30">
        <v>20</v>
      </c>
      <c r="I10" s="30"/>
      <c r="J10" s="30">
        <f t="shared" si="2"/>
        <v>20</v>
      </c>
      <c r="K10" s="30"/>
      <c r="L10" s="30">
        <v>20</v>
      </c>
      <c r="M10" s="30"/>
      <c r="N10" s="30">
        <v>20</v>
      </c>
      <c r="O10" s="30">
        <v>20</v>
      </c>
      <c r="P10"/>
      <c r="Q10"/>
      <c r="R10"/>
      <c r="S10"/>
      <c r="T10"/>
      <c r="U10"/>
    </row>
    <row r="11" spans="1:21" ht="14.45">
      <c r="A11" s="170" t="s">
        <v>26</v>
      </c>
      <c r="B11" s="30">
        <v>2</v>
      </c>
      <c r="C11" s="30">
        <f t="shared" si="0"/>
        <v>20</v>
      </c>
      <c r="D11" s="30">
        <f t="shared" si="1"/>
        <v>20</v>
      </c>
      <c r="E11" s="30"/>
      <c r="F11" s="30">
        <v>20</v>
      </c>
      <c r="G11" s="30"/>
      <c r="H11" s="30">
        <v>20</v>
      </c>
      <c r="I11" s="158"/>
      <c r="J11" s="30">
        <f t="shared" si="2"/>
        <v>20</v>
      </c>
      <c r="K11" s="158"/>
      <c r="L11" s="30">
        <v>20</v>
      </c>
      <c r="M11" s="30"/>
      <c r="N11" s="30">
        <v>20</v>
      </c>
      <c r="O11" s="30">
        <v>20</v>
      </c>
    </row>
    <row r="12" spans="1:21" ht="14.45">
      <c r="A12" s="170" t="s">
        <v>27</v>
      </c>
      <c r="B12" s="30">
        <v>2</v>
      </c>
      <c r="C12" s="30">
        <f t="shared" si="0"/>
        <v>20</v>
      </c>
      <c r="D12" s="30">
        <f t="shared" si="1"/>
        <v>20</v>
      </c>
      <c r="E12" s="30"/>
      <c r="F12" s="30">
        <v>20</v>
      </c>
      <c r="G12" s="30"/>
      <c r="H12" s="30">
        <v>20</v>
      </c>
      <c r="I12" s="106"/>
      <c r="J12" s="30">
        <f t="shared" si="2"/>
        <v>20</v>
      </c>
      <c r="K12" s="106"/>
      <c r="L12" s="30">
        <v>20</v>
      </c>
      <c r="M12" s="30"/>
      <c r="N12" s="30">
        <v>20</v>
      </c>
      <c r="O12" s="30">
        <v>20</v>
      </c>
    </row>
    <row r="13" spans="1:21" ht="14.45">
      <c r="A13" s="170" t="s">
        <v>28</v>
      </c>
      <c r="B13" s="30">
        <v>2</v>
      </c>
      <c r="C13" s="30">
        <f t="shared" si="0"/>
        <v>20</v>
      </c>
      <c r="D13" s="30">
        <f t="shared" si="1"/>
        <v>20</v>
      </c>
      <c r="E13" s="30"/>
      <c r="F13" s="30">
        <v>18</v>
      </c>
      <c r="G13" s="30">
        <v>2</v>
      </c>
      <c r="H13" s="30">
        <v>20</v>
      </c>
      <c r="I13" s="106"/>
      <c r="J13" s="30">
        <f t="shared" si="2"/>
        <v>20</v>
      </c>
      <c r="K13" s="106"/>
      <c r="L13" s="30">
        <v>20</v>
      </c>
      <c r="M13" s="30"/>
      <c r="N13" s="30">
        <v>20</v>
      </c>
      <c r="O13" s="30">
        <v>20</v>
      </c>
    </row>
    <row r="14" spans="1:21" ht="14.45">
      <c r="A14" s="170" t="s">
        <v>29</v>
      </c>
      <c r="B14" s="30">
        <v>2</v>
      </c>
      <c r="C14" s="30">
        <f t="shared" si="0"/>
        <v>20</v>
      </c>
      <c r="D14" s="30">
        <f t="shared" si="1"/>
        <v>20</v>
      </c>
      <c r="E14" s="30"/>
      <c r="F14" s="30">
        <v>18</v>
      </c>
      <c r="G14" s="30">
        <v>2</v>
      </c>
      <c r="H14" s="30">
        <v>20</v>
      </c>
      <c r="I14" s="106"/>
      <c r="J14" s="30">
        <f t="shared" si="2"/>
        <v>20</v>
      </c>
      <c r="K14" s="106"/>
      <c r="L14" s="30">
        <v>20</v>
      </c>
      <c r="M14" s="30"/>
      <c r="N14" s="30">
        <v>20</v>
      </c>
      <c r="O14" s="30">
        <v>20</v>
      </c>
    </row>
    <row r="15" spans="1:21" ht="14.45">
      <c r="A15" s="170" t="s">
        <v>30</v>
      </c>
      <c r="B15" s="30">
        <v>2</v>
      </c>
      <c r="C15" s="30">
        <f t="shared" si="0"/>
        <v>20</v>
      </c>
      <c r="D15" s="30">
        <f t="shared" si="1"/>
        <v>20</v>
      </c>
      <c r="E15" s="30"/>
      <c r="F15" s="30">
        <v>17</v>
      </c>
      <c r="G15" s="30">
        <v>3</v>
      </c>
      <c r="H15" s="30">
        <v>20</v>
      </c>
      <c r="I15" s="106"/>
      <c r="J15" s="30">
        <f t="shared" si="2"/>
        <v>20</v>
      </c>
      <c r="K15" s="106"/>
      <c r="L15" s="30">
        <v>20</v>
      </c>
      <c r="M15" s="30"/>
      <c r="N15" s="30">
        <v>20</v>
      </c>
      <c r="O15" s="30">
        <v>20</v>
      </c>
    </row>
    <row r="16" spans="1:21" ht="14.45">
      <c r="A16" s="49"/>
      <c r="B16" s="75"/>
      <c r="C16" s="30"/>
      <c r="D16" s="30"/>
      <c r="E16" s="30"/>
      <c r="F16" s="30"/>
      <c r="G16" s="30"/>
      <c r="H16" s="30"/>
      <c r="I16" s="106"/>
      <c r="J16" s="30"/>
      <c r="K16" s="106"/>
      <c r="L16" s="30"/>
      <c r="M16" s="30"/>
      <c r="N16" s="30"/>
      <c r="O16" s="30"/>
    </row>
    <row r="17" spans="1:15" ht="14.45">
      <c r="A17" s="49"/>
      <c r="B17" s="86"/>
      <c r="C17" s="30"/>
      <c r="D17" s="30"/>
      <c r="E17" s="30"/>
      <c r="F17" s="30"/>
      <c r="G17" s="30"/>
      <c r="H17" s="30"/>
      <c r="I17" s="106"/>
      <c r="J17" s="30"/>
      <c r="K17" s="106"/>
      <c r="L17" s="30"/>
      <c r="M17" s="30"/>
      <c r="N17" s="30"/>
      <c r="O17" s="30"/>
    </row>
    <row r="18" spans="1:15" ht="14.45">
      <c r="A18" s="1"/>
      <c r="B18" s="20"/>
      <c r="C18" s="106"/>
      <c r="D18" s="106"/>
      <c r="E18" s="138"/>
      <c r="F18" s="30"/>
      <c r="G18" s="30"/>
      <c r="H18" s="30"/>
      <c r="I18" s="106"/>
      <c r="J18" s="106"/>
      <c r="K18" s="106"/>
      <c r="L18" s="30"/>
      <c r="M18" s="30"/>
      <c r="N18" s="30"/>
      <c r="O18" s="30">
        <f>+B18*125</f>
        <v>0</v>
      </c>
    </row>
    <row r="19" spans="1:15" ht="14.45">
      <c r="A19" s="1" t="s">
        <v>31</v>
      </c>
      <c r="B19" s="24">
        <f>SUM(B4:B18)</f>
        <v>32</v>
      </c>
      <c r="C19" s="21" t="s">
        <v>18</v>
      </c>
      <c r="D19" s="21" t="s">
        <v>17</v>
      </c>
      <c r="E19" s="21"/>
      <c r="F19" s="21"/>
      <c r="G19" s="21" t="s">
        <v>17</v>
      </c>
      <c r="H19" s="21"/>
      <c r="I19" s="21"/>
      <c r="J19" s="21" t="s">
        <v>17</v>
      </c>
      <c r="K19" s="21"/>
      <c r="L19" s="21"/>
      <c r="M19" s="21" t="s">
        <v>17</v>
      </c>
      <c r="N19" s="5"/>
      <c r="O19" s="5">
        <f>SUM(O4:O17)</f>
        <v>320</v>
      </c>
    </row>
    <row r="20" spans="1:15" ht="14.45">
      <c r="A20" s="22"/>
      <c r="B20" s="191"/>
      <c r="C20" s="192"/>
      <c r="D20" s="26"/>
      <c r="E20" s="26"/>
      <c r="F20" s="26"/>
      <c r="G20" s="26"/>
      <c r="H20" s="26"/>
      <c r="I20" s="26"/>
      <c r="J20" s="26"/>
      <c r="K20" s="9"/>
      <c r="L20" s="9"/>
      <c r="M20" s="9"/>
      <c r="N20" s="9"/>
      <c r="O20" s="26"/>
    </row>
    <row r="21" spans="1:15" ht="14.45">
      <c r="A21" s="9"/>
      <c r="B21" s="193"/>
      <c r="C21" s="192"/>
      <c r="D21" s="26"/>
      <c r="E21" s="26"/>
      <c r="F21" s="26"/>
      <c r="G21" s="26"/>
      <c r="H21" s="26"/>
      <c r="I21" s="26"/>
      <c r="J21" s="26"/>
      <c r="K21" s="9"/>
      <c r="L21" s="9"/>
      <c r="M21" s="9"/>
      <c r="N21" s="9"/>
      <c r="O21" s="26"/>
    </row>
    <row r="22" spans="1:15" ht="14.45">
      <c r="A22" s="9"/>
      <c r="B22" s="25"/>
      <c r="C22" s="9"/>
      <c r="D22" s="26"/>
      <c r="E22" s="26"/>
      <c r="F22" s="26"/>
      <c r="G22" s="26"/>
      <c r="H22" s="26"/>
      <c r="I22" s="26"/>
      <c r="J22" s="26"/>
      <c r="K22" s="9"/>
      <c r="L22" s="9"/>
      <c r="M22" s="9"/>
      <c r="N22" s="9"/>
      <c r="O22" s="26"/>
    </row>
    <row r="23" spans="1:15" ht="14.45">
      <c r="A23" s="9"/>
      <c r="B23" s="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4.45">
      <c r="A24" s="9"/>
      <c r="B24" s="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4.45">
      <c r="A25" s="9"/>
      <c r="B25" s="9"/>
      <c r="C25" s="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45">
      <c r="A26" s="9"/>
      <c r="B26" s="9"/>
      <c r="C26" s="9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14.45">
      <c r="A27" s="9"/>
      <c r="B27" s="9"/>
      <c r="C27" s="9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4.45">
      <c r="A28" s="9"/>
      <c r="B28" s="9"/>
      <c r="C28" s="9"/>
      <c r="D28" s="26"/>
      <c r="E28" s="26"/>
      <c r="F28" s="26"/>
      <c r="G28" s="26"/>
      <c r="H28" s="26"/>
      <c r="I28" s="26"/>
      <c r="J28" s="26" t="s">
        <v>17</v>
      </c>
      <c r="K28" s="26"/>
      <c r="L28" s="26"/>
      <c r="M28" s="26"/>
      <c r="N28" s="26"/>
      <c r="O28" s="26"/>
    </row>
  </sheetData>
  <sortState xmlns:xlrd2="http://schemas.microsoft.com/office/spreadsheetml/2017/richdata2" ref="A4:P8">
    <sortCondition ref="A4:A8"/>
  </sortState>
  <mergeCells count="2">
    <mergeCell ref="B21:C21"/>
    <mergeCell ref="B20:C20"/>
  </mergeCells>
  <pageMargins left="0.7" right="0.7" top="0.75" bottom="0.75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workbookViewId="0">
      <selection activeCell="B3" sqref="B3:B12"/>
    </sheetView>
  </sheetViews>
  <sheetFormatPr defaultRowHeight="14.45"/>
  <cols>
    <col min="1" max="1" width="39" customWidth="1"/>
    <col min="5" max="5" width="3.28515625" customWidth="1"/>
    <col min="11" max="11" width="3.140625" customWidth="1"/>
  </cols>
  <sheetData>
    <row r="1" spans="1:16" ht="69.599999999999994">
      <c r="A1" s="147" t="s">
        <v>32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6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6">
      <c r="A3" s="50" t="s">
        <v>39</v>
      </c>
      <c r="B3" s="97">
        <v>1</v>
      </c>
      <c r="C3" s="21">
        <f t="shared" ref="C3:C14" si="0">+B3*10</f>
        <v>10</v>
      </c>
      <c r="D3" s="21">
        <f t="shared" ref="D3:D14" si="1">+B3*10</f>
        <v>10</v>
      </c>
      <c r="E3" s="21"/>
      <c r="F3" s="21">
        <f>+H3*30/100</f>
        <v>15</v>
      </c>
      <c r="G3" s="21">
        <f>+H3*70/100</f>
        <v>35</v>
      </c>
      <c r="H3" s="12">
        <f t="shared" ref="H3:H14" si="2">+O3*40/100</f>
        <v>50</v>
      </c>
      <c r="I3" s="21">
        <f t="shared" ref="I3:I14" si="3">+B3*10</f>
        <v>10</v>
      </c>
      <c r="J3" s="21">
        <f t="shared" ref="J3:J14" si="4">+B3*10</f>
        <v>10</v>
      </c>
      <c r="K3" s="21"/>
      <c r="L3" s="21">
        <f>+N3*30/100</f>
        <v>22.5</v>
      </c>
      <c r="M3" s="21">
        <f>+N3*70/100</f>
        <v>52.5</v>
      </c>
      <c r="N3" s="12">
        <f t="shared" ref="N3:N14" si="5">+O3*60/100</f>
        <v>75</v>
      </c>
      <c r="O3" s="12">
        <f t="shared" ref="O3:O14" si="6">+B3*125</f>
        <v>125</v>
      </c>
    </row>
    <row r="4" spans="1:16">
      <c r="A4" s="50" t="s">
        <v>40</v>
      </c>
      <c r="B4" s="97">
        <v>3</v>
      </c>
      <c r="C4" s="21">
        <f t="shared" si="0"/>
        <v>30</v>
      </c>
      <c r="D4" s="21">
        <f t="shared" si="1"/>
        <v>30</v>
      </c>
      <c r="E4" s="13"/>
      <c r="F4" s="21">
        <f>+H4*30/100</f>
        <v>45</v>
      </c>
      <c r="G4" s="21">
        <f>+H4*70/100</f>
        <v>105</v>
      </c>
      <c r="H4" s="12">
        <f t="shared" si="2"/>
        <v>150</v>
      </c>
      <c r="I4" s="21">
        <f t="shared" si="3"/>
        <v>30</v>
      </c>
      <c r="J4" s="21">
        <f t="shared" si="4"/>
        <v>30</v>
      </c>
      <c r="K4" s="5"/>
      <c r="L4" s="21">
        <f>+N4*30/100</f>
        <v>67.5</v>
      </c>
      <c r="M4" s="21">
        <f>+N4*70/100</f>
        <v>157.5</v>
      </c>
      <c r="N4" s="12">
        <f t="shared" si="5"/>
        <v>225</v>
      </c>
      <c r="O4" s="12">
        <f t="shared" si="6"/>
        <v>375</v>
      </c>
    </row>
    <row r="5" spans="1:16">
      <c r="A5" s="50" t="s">
        <v>41</v>
      </c>
      <c r="B5" s="97">
        <v>3</v>
      </c>
      <c r="C5" s="21">
        <f t="shared" si="0"/>
        <v>30</v>
      </c>
      <c r="D5" s="21">
        <f t="shared" si="1"/>
        <v>30</v>
      </c>
      <c r="E5" s="13"/>
      <c r="F5" s="21">
        <v>150</v>
      </c>
      <c r="G5" s="21">
        <f>+H5*70/100</f>
        <v>105</v>
      </c>
      <c r="H5" s="12">
        <f t="shared" si="2"/>
        <v>150</v>
      </c>
      <c r="I5" s="21">
        <f t="shared" si="3"/>
        <v>30</v>
      </c>
      <c r="J5" s="21">
        <f t="shared" si="4"/>
        <v>30</v>
      </c>
      <c r="K5" s="5"/>
      <c r="L5" s="21">
        <v>225</v>
      </c>
      <c r="M5" s="21" t="s">
        <v>17</v>
      </c>
      <c r="N5" s="12">
        <f t="shared" si="5"/>
        <v>225</v>
      </c>
      <c r="O5" s="12">
        <f t="shared" si="6"/>
        <v>375</v>
      </c>
      <c r="P5" s="169" t="s">
        <v>42</v>
      </c>
    </row>
    <row r="6" spans="1:16">
      <c r="A6" s="50" t="s">
        <v>43</v>
      </c>
      <c r="B6" s="97">
        <v>4</v>
      </c>
      <c r="C6" s="14">
        <f t="shared" si="0"/>
        <v>40</v>
      </c>
      <c r="D6" s="21">
        <f t="shared" si="1"/>
        <v>40</v>
      </c>
      <c r="E6" s="13"/>
      <c r="F6" s="21">
        <f>+H6*30/100</f>
        <v>60</v>
      </c>
      <c r="G6" s="21">
        <f>+H6*70/100</f>
        <v>140</v>
      </c>
      <c r="H6" s="12">
        <f t="shared" si="2"/>
        <v>200</v>
      </c>
      <c r="I6" s="21">
        <f t="shared" si="3"/>
        <v>40</v>
      </c>
      <c r="J6" s="21">
        <f t="shared" si="4"/>
        <v>40</v>
      </c>
      <c r="K6" s="5"/>
      <c r="L6" s="21">
        <f>+N6*30/100</f>
        <v>90</v>
      </c>
      <c r="M6" s="21">
        <f>+N6*70/100</f>
        <v>210</v>
      </c>
      <c r="N6" s="12">
        <f t="shared" si="5"/>
        <v>300</v>
      </c>
      <c r="O6" s="12">
        <f t="shared" si="6"/>
        <v>500</v>
      </c>
    </row>
    <row r="7" spans="1:16">
      <c r="A7" s="50" t="s">
        <v>44</v>
      </c>
      <c r="B7" s="97">
        <v>2</v>
      </c>
      <c r="C7" s="14">
        <f t="shared" si="0"/>
        <v>20</v>
      </c>
      <c r="D7" s="21">
        <f t="shared" si="1"/>
        <v>20</v>
      </c>
      <c r="E7" s="21"/>
      <c r="F7" s="21">
        <v>65</v>
      </c>
      <c r="G7" s="21">
        <v>35</v>
      </c>
      <c r="H7" s="12">
        <f t="shared" si="2"/>
        <v>100</v>
      </c>
      <c r="I7" s="21">
        <f t="shared" si="3"/>
        <v>20</v>
      </c>
      <c r="J7" s="21">
        <f t="shared" si="4"/>
        <v>20</v>
      </c>
      <c r="K7" s="21"/>
      <c r="L7" s="21">
        <v>98</v>
      </c>
      <c r="M7" s="21">
        <v>52</v>
      </c>
      <c r="N7" s="12">
        <f t="shared" si="5"/>
        <v>150</v>
      </c>
      <c r="O7" s="12">
        <f t="shared" si="6"/>
        <v>250</v>
      </c>
    </row>
    <row r="8" spans="1:16">
      <c r="A8" s="50" t="s">
        <v>25</v>
      </c>
      <c r="B8" s="97">
        <v>2</v>
      </c>
      <c r="C8" s="14">
        <f t="shared" si="0"/>
        <v>20</v>
      </c>
      <c r="D8" s="21">
        <f t="shared" si="1"/>
        <v>20</v>
      </c>
      <c r="E8" s="13"/>
      <c r="F8" s="21">
        <v>65</v>
      </c>
      <c r="G8" s="21">
        <v>35</v>
      </c>
      <c r="H8" s="12">
        <f t="shared" si="2"/>
        <v>100</v>
      </c>
      <c r="I8" s="21">
        <f t="shared" si="3"/>
        <v>20</v>
      </c>
      <c r="J8" s="21">
        <f t="shared" si="4"/>
        <v>20</v>
      </c>
      <c r="K8" s="5"/>
      <c r="L8" s="21">
        <v>98</v>
      </c>
      <c r="M8" s="21">
        <v>52</v>
      </c>
      <c r="N8" s="12">
        <f t="shared" si="5"/>
        <v>150</v>
      </c>
      <c r="O8" s="12">
        <f t="shared" si="6"/>
        <v>250</v>
      </c>
    </row>
    <row r="9" spans="1:16">
      <c r="A9" s="50" t="s">
        <v>45</v>
      </c>
      <c r="B9" s="97">
        <v>3</v>
      </c>
      <c r="C9" s="14">
        <f t="shared" si="0"/>
        <v>30</v>
      </c>
      <c r="D9" s="21">
        <f t="shared" si="1"/>
        <v>30</v>
      </c>
      <c r="E9" s="13"/>
      <c r="F9" s="21">
        <f>+H9*30/100</f>
        <v>45</v>
      </c>
      <c r="G9" s="21">
        <f>+H9*70/100</f>
        <v>105</v>
      </c>
      <c r="H9" s="12">
        <f t="shared" si="2"/>
        <v>150</v>
      </c>
      <c r="I9" s="21">
        <f t="shared" si="3"/>
        <v>30</v>
      </c>
      <c r="J9" s="21">
        <f t="shared" si="4"/>
        <v>30</v>
      </c>
      <c r="K9" s="5"/>
      <c r="L9" s="21">
        <f>+N9*30/100</f>
        <v>67.5</v>
      </c>
      <c r="M9" s="21">
        <f>+N9*70/100</f>
        <v>157.5</v>
      </c>
      <c r="N9" s="12">
        <f t="shared" si="5"/>
        <v>225</v>
      </c>
      <c r="O9" s="12">
        <f t="shared" si="6"/>
        <v>375</v>
      </c>
    </row>
    <row r="10" spans="1:16">
      <c r="A10" s="50" t="s">
        <v>46</v>
      </c>
      <c r="B10" s="97">
        <v>2</v>
      </c>
      <c r="C10" s="14">
        <f t="shared" si="0"/>
        <v>20</v>
      </c>
      <c r="D10" s="21">
        <f t="shared" si="1"/>
        <v>20</v>
      </c>
      <c r="E10" s="13"/>
      <c r="F10" s="21">
        <f>+H10*30/100</f>
        <v>30</v>
      </c>
      <c r="G10" s="21">
        <f>+H10*70/100</f>
        <v>70</v>
      </c>
      <c r="H10" s="12">
        <f t="shared" si="2"/>
        <v>100</v>
      </c>
      <c r="I10" s="21">
        <f t="shared" si="3"/>
        <v>20</v>
      </c>
      <c r="J10" s="21">
        <f t="shared" si="4"/>
        <v>20</v>
      </c>
      <c r="K10" s="5"/>
      <c r="L10" s="21">
        <f>+N10*30/100</f>
        <v>45</v>
      </c>
      <c r="M10" s="21">
        <f>+N10*70/100</f>
        <v>105</v>
      </c>
      <c r="N10" s="12">
        <f t="shared" si="5"/>
        <v>150</v>
      </c>
      <c r="O10" s="12">
        <f t="shared" si="6"/>
        <v>250</v>
      </c>
    </row>
    <row r="11" spans="1:16">
      <c r="A11" s="50" t="s">
        <v>26</v>
      </c>
      <c r="B11" s="97">
        <v>2</v>
      </c>
      <c r="C11" s="14">
        <f t="shared" si="0"/>
        <v>20</v>
      </c>
      <c r="D11" s="21">
        <f t="shared" si="1"/>
        <v>20</v>
      </c>
      <c r="E11" s="21"/>
      <c r="F11" s="21">
        <v>100</v>
      </c>
      <c r="G11" s="21" t="s">
        <v>17</v>
      </c>
      <c r="H11" s="12">
        <f t="shared" si="2"/>
        <v>100</v>
      </c>
      <c r="I11" s="21">
        <f t="shared" si="3"/>
        <v>20</v>
      </c>
      <c r="J11" s="21">
        <f t="shared" si="4"/>
        <v>20</v>
      </c>
      <c r="K11" s="21"/>
      <c r="L11" s="21">
        <v>150</v>
      </c>
      <c r="M11" s="21" t="s">
        <v>17</v>
      </c>
      <c r="N11" s="12">
        <f t="shared" si="5"/>
        <v>150</v>
      </c>
      <c r="O11" s="12">
        <f t="shared" si="6"/>
        <v>250</v>
      </c>
    </row>
    <row r="12" spans="1:16">
      <c r="A12" s="50" t="s">
        <v>27</v>
      </c>
      <c r="B12" s="97">
        <v>2</v>
      </c>
      <c r="C12" s="14">
        <f t="shared" si="0"/>
        <v>20</v>
      </c>
      <c r="D12" s="21">
        <f t="shared" si="1"/>
        <v>20</v>
      </c>
      <c r="E12" s="13"/>
      <c r="F12" s="21">
        <v>100</v>
      </c>
      <c r="G12" s="21" t="s">
        <v>17</v>
      </c>
      <c r="H12" s="12">
        <f t="shared" si="2"/>
        <v>100</v>
      </c>
      <c r="I12" s="21">
        <f t="shared" si="3"/>
        <v>20</v>
      </c>
      <c r="J12" s="21">
        <f t="shared" si="4"/>
        <v>20</v>
      </c>
      <c r="K12" s="5"/>
      <c r="L12" s="21">
        <v>150</v>
      </c>
      <c r="M12" s="21" t="s">
        <v>17</v>
      </c>
      <c r="N12" s="12">
        <f t="shared" si="5"/>
        <v>150</v>
      </c>
      <c r="O12" s="12">
        <f t="shared" si="6"/>
        <v>250</v>
      </c>
    </row>
    <row r="13" spans="1:16">
      <c r="A13" s="49" t="s">
        <v>47</v>
      </c>
      <c r="B13" s="71">
        <v>3</v>
      </c>
      <c r="C13" s="14">
        <f t="shared" si="0"/>
        <v>30</v>
      </c>
      <c r="D13" s="21">
        <f t="shared" si="1"/>
        <v>30</v>
      </c>
      <c r="E13" s="13"/>
      <c r="F13" s="21">
        <v>96</v>
      </c>
      <c r="G13" s="21">
        <v>54</v>
      </c>
      <c r="H13" s="12">
        <f t="shared" si="2"/>
        <v>150</v>
      </c>
      <c r="I13" s="21">
        <f t="shared" si="3"/>
        <v>30</v>
      </c>
      <c r="J13" s="21">
        <f t="shared" si="4"/>
        <v>30</v>
      </c>
      <c r="K13" s="5"/>
      <c r="L13" s="21">
        <v>144</v>
      </c>
      <c r="M13" s="21">
        <v>81</v>
      </c>
      <c r="N13" s="12">
        <f t="shared" si="5"/>
        <v>225</v>
      </c>
      <c r="O13" s="12">
        <f t="shared" si="6"/>
        <v>375</v>
      </c>
    </row>
    <row r="14" spans="1:16">
      <c r="A14" s="49" t="s">
        <v>30</v>
      </c>
      <c r="B14" s="71">
        <v>5</v>
      </c>
      <c r="C14" s="14">
        <f t="shared" si="0"/>
        <v>50</v>
      </c>
      <c r="D14" s="21">
        <f t="shared" si="1"/>
        <v>50</v>
      </c>
      <c r="E14" s="21"/>
      <c r="F14" s="21">
        <f>+H14*30/100</f>
        <v>75</v>
      </c>
      <c r="G14" s="21">
        <f>+H14*70/100</f>
        <v>175</v>
      </c>
      <c r="H14" s="12">
        <f t="shared" si="2"/>
        <v>250</v>
      </c>
      <c r="I14" s="21">
        <f t="shared" si="3"/>
        <v>50</v>
      </c>
      <c r="J14" s="21">
        <f t="shared" si="4"/>
        <v>50</v>
      </c>
      <c r="K14" s="21"/>
      <c r="L14" s="21">
        <f>+N14*30/100</f>
        <v>112.5</v>
      </c>
      <c r="M14" s="21">
        <f>+N14*70/100</f>
        <v>262.5</v>
      </c>
      <c r="N14" s="12">
        <f t="shared" si="5"/>
        <v>375</v>
      </c>
      <c r="O14" s="12">
        <f t="shared" si="6"/>
        <v>625</v>
      </c>
    </row>
    <row r="15" spans="1:16">
      <c r="A15" s="4" t="s">
        <v>31</v>
      </c>
      <c r="B15" s="20">
        <f>SUM(B3:B14)</f>
        <v>32</v>
      </c>
      <c r="C15" s="20" t="s">
        <v>17</v>
      </c>
      <c r="D15" s="20" t="s">
        <v>17</v>
      </c>
      <c r="E15" s="20"/>
      <c r="F15" s="20" t="s">
        <v>17</v>
      </c>
      <c r="G15" s="20" t="s">
        <v>17</v>
      </c>
      <c r="H15" s="20">
        <f>SUM(H3:H14)</f>
        <v>1600</v>
      </c>
      <c r="I15" s="20" t="s">
        <v>17</v>
      </c>
      <c r="J15" s="20" t="s">
        <v>17</v>
      </c>
      <c r="K15" s="20"/>
      <c r="L15" s="20" t="s">
        <v>17</v>
      </c>
      <c r="M15" s="20" t="s">
        <v>17</v>
      </c>
      <c r="N15" s="20">
        <f>SUM(N3:N14)</f>
        <v>2400</v>
      </c>
      <c r="O15" s="20">
        <f>SUM(O3:O14)</f>
        <v>4000</v>
      </c>
    </row>
    <row r="16" spans="1:16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>
        <f>+N15+H15</f>
        <v>4000</v>
      </c>
    </row>
    <row r="17" spans="4:15">
      <c r="D17" s="9"/>
      <c r="E17" s="9"/>
      <c r="F17" s="10"/>
      <c r="G17" s="9"/>
      <c r="H17" s="10"/>
      <c r="I17" s="26"/>
      <c r="J17" s="9"/>
      <c r="K17" s="9"/>
      <c r="M17" s="9"/>
      <c r="N17" s="9"/>
      <c r="O17" s="26"/>
    </row>
  </sheetData>
  <sortState xmlns:xlrd2="http://schemas.microsoft.com/office/spreadsheetml/2017/richdata2" ref="A3:O14">
    <sortCondition ref="A3:A14"/>
  </sortState>
  <mergeCells count="2">
    <mergeCell ref="F1:H1"/>
    <mergeCell ref="L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04"/>
  <sheetViews>
    <sheetView workbookViewId="0">
      <selection activeCell="A2" sqref="A2"/>
    </sheetView>
  </sheetViews>
  <sheetFormatPr defaultColWidth="15.140625" defaultRowHeight="15" customHeight="1"/>
  <cols>
    <col min="1" max="1" width="32.42578125" customWidth="1"/>
    <col min="2" max="4" width="8.7109375" customWidth="1"/>
    <col min="5" max="5" width="2.7109375" customWidth="1"/>
    <col min="6" max="10" width="8.7109375" customWidth="1"/>
    <col min="11" max="11" width="2.7109375" customWidth="1"/>
    <col min="12" max="15" width="8.7109375" customWidth="1"/>
    <col min="16" max="24" width="7.5703125" customWidth="1"/>
  </cols>
  <sheetData>
    <row r="1" spans="1:16" ht="62.25" customHeight="1">
      <c r="A1" s="152" t="s">
        <v>48</v>
      </c>
      <c r="B1" s="171" t="s">
        <v>3</v>
      </c>
      <c r="C1" s="171" t="s">
        <v>4</v>
      </c>
      <c r="D1" s="171" t="s">
        <v>5</v>
      </c>
      <c r="E1" s="185" t="s">
        <v>49</v>
      </c>
      <c r="F1" s="194"/>
      <c r="G1" s="194"/>
      <c r="H1" s="195"/>
      <c r="I1" s="171" t="s">
        <v>9</v>
      </c>
      <c r="J1" s="171" t="s">
        <v>33</v>
      </c>
      <c r="K1" s="185" t="s">
        <v>50</v>
      </c>
      <c r="L1" s="194"/>
      <c r="M1" s="194"/>
      <c r="N1" s="195"/>
      <c r="O1" s="90" t="s">
        <v>51</v>
      </c>
    </row>
    <row r="2" spans="1:16" ht="50.25" customHeight="1">
      <c r="A2" s="172" t="s">
        <v>13</v>
      </c>
      <c r="B2" s="173" t="s">
        <v>52</v>
      </c>
      <c r="C2" s="173" t="s">
        <v>36</v>
      </c>
      <c r="D2" s="173" t="s">
        <v>36</v>
      </c>
      <c r="E2" s="173" t="s">
        <v>17</v>
      </c>
      <c r="F2" s="173" t="s">
        <v>36</v>
      </c>
      <c r="G2" s="173" t="s">
        <v>37</v>
      </c>
      <c r="H2" s="91" t="s">
        <v>31</v>
      </c>
      <c r="I2" s="173" t="s">
        <v>36</v>
      </c>
      <c r="J2" s="173" t="s">
        <v>36</v>
      </c>
      <c r="K2" s="173" t="s">
        <v>17</v>
      </c>
      <c r="L2" s="173" t="s">
        <v>36</v>
      </c>
      <c r="M2" s="173" t="s">
        <v>37</v>
      </c>
      <c r="N2" s="91" t="s">
        <v>31</v>
      </c>
      <c r="O2" s="92" t="s">
        <v>38</v>
      </c>
    </row>
    <row r="3" spans="1:16" ht="14.25" customHeight="1">
      <c r="A3" s="49" t="s">
        <v>39</v>
      </c>
      <c r="B3" s="97">
        <v>2</v>
      </c>
      <c r="C3" s="21">
        <f>+B3*10</f>
        <v>20</v>
      </c>
      <c r="D3" s="21">
        <f>+B3*10</f>
        <v>20</v>
      </c>
      <c r="E3" s="21"/>
      <c r="F3" s="21">
        <f>+H3*40/100</f>
        <v>40</v>
      </c>
      <c r="G3" s="21">
        <f>+H3*60/100</f>
        <v>60</v>
      </c>
      <c r="H3" s="12">
        <f>+O3*40/100</f>
        <v>100</v>
      </c>
      <c r="I3" s="21">
        <f>+B3*10</f>
        <v>20</v>
      </c>
      <c r="J3" s="21">
        <f>+B3*10</f>
        <v>20</v>
      </c>
      <c r="K3" s="21"/>
      <c r="L3" s="21">
        <f>+N3*40/100</f>
        <v>60</v>
      </c>
      <c r="M3" s="21">
        <f>+N3*60/100</f>
        <v>90</v>
      </c>
      <c r="N3" s="12">
        <f>+O3*60/100</f>
        <v>150</v>
      </c>
      <c r="O3" s="12">
        <f>+B3*125</f>
        <v>250</v>
      </c>
      <c r="P3" s="29"/>
    </row>
    <row r="4" spans="1:16" ht="14.25" customHeight="1">
      <c r="A4" s="160" t="s">
        <v>40</v>
      </c>
      <c r="B4" s="71">
        <v>3</v>
      </c>
      <c r="C4" s="14">
        <f t="shared" ref="C4:C15" si="0">+B4*10</f>
        <v>30</v>
      </c>
      <c r="D4" s="21">
        <f t="shared" ref="D4:D15" si="1">+B4*10</f>
        <v>30</v>
      </c>
      <c r="E4" s="13"/>
      <c r="F4" s="21">
        <f>+H4*40/100</f>
        <v>60</v>
      </c>
      <c r="G4" s="21">
        <f>+H4*60/100</f>
        <v>90</v>
      </c>
      <c r="H4" s="12">
        <f t="shared" ref="H4:H15" si="2">+O4*40/100</f>
        <v>150</v>
      </c>
      <c r="I4" s="21">
        <f t="shared" ref="I4:I15" si="3">+B4*10</f>
        <v>30</v>
      </c>
      <c r="J4" s="21">
        <f t="shared" ref="J4:J15" si="4">+B4*10</f>
        <v>30</v>
      </c>
      <c r="K4" s="5"/>
      <c r="L4" s="21">
        <f>+N4*40/100</f>
        <v>90</v>
      </c>
      <c r="M4" s="21">
        <f t="shared" ref="M4:N15" si="5">+N4*60/100</f>
        <v>135</v>
      </c>
      <c r="N4" s="12">
        <f t="shared" si="5"/>
        <v>225</v>
      </c>
      <c r="O4" s="12">
        <f t="shared" ref="O4:O15" si="6">+B4*125</f>
        <v>375</v>
      </c>
      <c r="P4" s="29"/>
    </row>
    <row r="5" spans="1:16" ht="14.25" customHeight="1">
      <c r="A5" s="160" t="s">
        <v>43</v>
      </c>
      <c r="B5" s="71">
        <v>3</v>
      </c>
      <c r="C5" s="14">
        <f t="shared" si="0"/>
        <v>30</v>
      </c>
      <c r="D5" s="21">
        <f t="shared" si="1"/>
        <v>30</v>
      </c>
      <c r="E5" s="13"/>
      <c r="F5" s="21">
        <f>+H5*40/100</f>
        <v>60</v>
      </c>
      <c r="G5" s="21">
        <f>+H5*60/100</f>
        <v>90</v>
      </c>
      <c r="H5" s="12">
        <f t="shared" si="2"/>
        <v>150</v>
      </c>
      <c r="I5" s="21">
        <f t="shared" si="3"/>
        <v>30</v>
      </c>
      <c r="J5" s="21">
        <f t="shared" si="4"/>
        <v>30</v>
      </c>
      <c r="K5" s="5"/>
      <c r="L5" s="21">
        <f>+N5*40/100</f>
        <v>90</v>
      </c>
      <c r="M5" s="21">
        <f t="shared" si="5"/>
        <v>135</v>
      </c>
      <c r="N5" s="12">
        <f t="shared" si="5"/>
        <v>225</v>
      </c>
      <c r="O5" s="12">
        <f t="shared" si="6"/>
        <v>375</v>
      </c>
      <c r="P5" s="29"/>
    </row>
    <row r="6" spans="1:16" ht="14.25" customHeight="1">
      <c r="A6" s="161" t="s">
        <v>53</v>
      </c>
      <c r="B6" s="71" t="s">
        <v>17</v>
      </c>
      <c r="C6" s="14" t="s">
        <v>17</v>
      </c>
      <c r="D6" s="21" t="s">
        <v>17</v>
      </c>
      <c r="E6" s="21"/>
      <c r="F6" s="21" t="s">
        <v>17</v>
      </c>
      <c r="G6" s="21" t="s">
        <v>17</v>
      </c>
      <c r="H6" s="12" t="s">
        <v>17</v>
      </c>
      <c r="I6" s="21" t="s">
        <v>17</v>
      </c>
      <c r="J6" s="21" t="s">
        <v>17</v>
      </c>
      <c r="K6" s="21" t="s">
        <v>17</v>
      </c>
      <c r="L6" s="21" t="s">
        <v>17</v>
      </c>
      <c r="M6" s="21" t="s">
        <v>17</v>
      </c>
      <c r="N6" s="12" t="s">
        <v>17</v>
      </c>
      <c r="O6" s="12" t="s">
        <v>17</v>
      </c>
      <c r="P6" s="29"/>
    </row>
    <row r="7" spans="1:16" ht="14.25" customHeight="1">
      <c r="A7" s="161" t="s">
        <v>54</v>
      </c>
      <c r="B7" s="71">
        <v>4</v>
      </c>
      <c r="C7" s="14">
        <v>40</v>
      </c>
      <c r="D7" s="21">
        <v>40</v>
      </c>
      <c r="E7" s="5"/>
      <c r="F7" s="21">
        <v>200</v>
      </c>
      <c r="G7" s="21"/>
      <c r="H7" s="12">
        <f t="shared" si="2"/>
        <v>200</v>
      </c>
      <c r="I7" s="21">
        <v>40</v>
      </c>
      <c r="J7" s="21">
        <v>40</v>
      </c>
      <c r="K7" s="5"/>
      <c r="L7" s="21">
        <v>300</v>
      </c>
      <c r="M7" s="21"/>
      <c r="N7" s="12">
        <f t="shared" si="5"/>
        <v>300</v>
      </c>
      <c r="O7" s="12">
        <f t="shared" si="6"/>
        <v>500</v>
      </c>
      <c r="P7" s="29"/>
    </row>
    <row r="8" spans="1:16" ht="14.25" customHeight="1">
      <c r="A8" s="161" t="s">
        <v>55</v>
      </c>
      <c r="B8" s="71">
        <v>4</v>
      </c>
      <c r="C8" s="14">
        <v>40</v>
      </c>
      <c r="D8" s="21">
        <v>40</v>
      </c>
      <c r="E8" s="5"/>
      <c r="F8" s="21">
        <v>200</v>
      </c>
      <c r="G8" s="21"/>
      <c r="H8" s="12">
        <f t="shared" si="2"/>
        <v>200</v>
      </c>
      <c r="I8" s="21">
        <v>40</v>
      </c>
      <c r="J8" s="21">
        <v>40</v>
      </c>
      <c r="K8" s="5"/>
      <c r="L8" s="21">
        <v>300</v>
      </c>
      <c r="M8" s="21"/>
      <c r="N8" s="12">
        <f t="shared" si="5"/>
        <v>300</v>
      </c>
      <c r="O8" s="12">
        <f t="shared" si="6"/>
        <v>500</v>
      </c>
      <c r="P8" s="29"/>
    </row>
    <row r="9" spans="1:16" ht="14.25" customHeight="1">
      <c r="A9" s="49" t="s">
        <v>44</v>
      </c>
      <c r="B9" s="97">
        <v>2</v>
      </c>
      <c r="C9" s="14">
        <f t="shared" si="0"/>
        <v>20</v>
      </c>
      <c r="D9" s="21">
        <f t="shared" si="1"/>
        <v>20</v>
      </c>
      <c r="E9" s="13"/>
      <c r="F9" s="21">
        <v>65</v>
      </c>
      <c r="G9" s="21">
        <v>35</v>
      </c>
      <c r="H9" s="12">
        <f t="shared" si="2"/>
        <v>100</v>
      </c>
      <c r="I9" s="21">
        <f t="shared" si="3"/>
        <v>20</v>
      </c>
      <c r="J9" s="21">
        <f t="shared" si="4"/>
        <v>20</v>
      </c>
      <c r="K9" s="5"/>
      <c r="L9" s="21">
        <v>98</v>
      </c>
      <c r="M9" s="21">
        <v>52</v>
      </c>
      <c r="N9" s="12">
        <f t="shared" si="5"/>
        <v>150</v>
      </c>
      <c r="O9" s="12">
        <f t="shared" si="6"/>
        <v>250</v>
      </c>
      <c r="P9" s="29"/>
    </row>
    <row r="10" spans="1:16" ht="14.25" customHeight="1">
      <c r="A10" s="49" t="s">
        <v>25</v>
      </c>
      <c r="B10" s="97">
        <v>2</v>
      </c>
      <c r="C10" s="14">
        <f t="shared" si="0"/>
        <v>20</v>
      </c>
      <c r="D10" s="21">
        <f t="shared" si="1"/>
        <v>20</v>
      </c>
      <c r="E10" s="13"/>
      <c r="F10" s="21">
        <v>65</v>
      </c>
      <c r="G10" s="21">
        <v>35</v>
      </c>
      <c r="H10" s="12">
        <f t="shared" si="2"/>
        <v>100</v>
      </c>
      <c r="I10" s="21">
        <f t="shared" si="3"/>
        <v>20</v>
      </c>
      <c r="J10" s="21">
        <f t="shared" si="4"/>
        <v>20</v>
      </c>
      <c r="K10" s="5"/>
      <c r="L10" s="21">
        <v>98</v>
      </c>
      <c r="M10" s="21">
        <v>52</v>
      </c>
      <c r="N10" s="12">
        <f t="shared" si="5"/>
        <v>150</v>
      </c>
      <c r="O10" s="12">
        <f t="shared" si="6"/>
        <v>250</v>
      </c>
      <c r="P10" s="29"/>
    </row>
    <row r="11" spans="1:16" ht="14.25" customHeight="1">
      <c r="A11" s="49" t="s">
        <v>46</v>
      </c>
      <c r="B11" s="97">
        <v>1</v>
      </c>
      <c r="C11" s="14">
        <f t="shared" si="0"/>
        <v>10</v>
      </c>
      <c r="D11" s="21">
        <f t="shared" si="1"/>
        <v>10</v>
      </c>
      <c r="E11" s="13"/>
      <c r="F11" s="21">
        <f>+H11*40/100</f>
        <v>20</v>
      </c>
      <c r="G11" s="21">
        <f>+H11*60/100</f>
        <v>30</v>
      </c>
      <c r="H11" s="12">
        <f t="shared" si="2"/>
        <v>50</v>
      </c>
      <c r="I11" s="21">
        <f t="shared" si="3"/>
        <v>10</v>
      </c>
      <c r="J11" s="21">
        <f t="shared" si="4"/>
        <v>10</v>
      </c>
      <c r="K11" s="5"/>
      <c r="L11" s="21">
        <f>+N11*40/100</f>
        <v>30</v>
      </c>
      <c r="M11" s="21">
        <f t="shared" si="5"/>
        <v>45</v>
      </c>
      <c r="N11" s="12">
        <f t="shared" si="5"/>
        <v>75</v>
      </c>
      <c r="O11" s="12">
        <f t="shared" si="6"/>
        <v>125</v>
      </c>
      <c r="P11" s="29"/>
    </row>
    <row r="12" spans="1:16" ht="14.25" customHeight="1">
      <c r="A12" s="49" t="s">
        <v>26</v>
      </c>
      <c r="B12" s="97">
        <v>2</v>
      </c>
      <c r="C12" s="14">
        <f t="shared" si="0"/>
        <v>20</v>
      </c>
      <c r="D12" s="21">
        <f t="shared" si="1"/>
        <v>20</v>
      </c>
      <c r="E12" s="21"/>
      <c r="F12" s="21">
        <v>100</v>
      </c>
      <c r="G12" s="21" t="s">
        <v>17</v>
      </c>
      <c r="H12" s="12">
        <f t="shared" si="2"/>
        <v>100</v>
      </c>
      <c r="I12" s="21">
        <f t="shared" si="3"/>
        <v>20</v>
      </c>
      <c r="J12" s="21">
        <f t="shared" si="4"/>
        <v>20</v>
      </c>
      <c r="K12" s="21"/>
      <c r="L12" s="21">
        <v>150</v>
      </c>
      <c r="M12" s="21" t="s">
        <v>17</v>
      </c>
      <c r="N12" s="12">
        <f t="shared" si="5"/>
        <v>150</v>
      </c>
      <c r="O12" s="12">
        <f t="shared" si="6"/>
        <v>250</v>
      </c>
      <c r="P12" s="29"/>
    </row>
    <row r="13" spans="1:16" ht="14.25" customHeight="1">
      <c r="A13" s="49" t="s">
        <v>27</v>
      </c>
      <c r="B13" s="97">
        <v>2</v>
      </c>
      <c r="C13" s="14">
        <f t="shared" si="0"/>
        <v>20</v>
      </c>
      <c r="D13" s="21">
        <f t="shared" si="1"/>
        <v>20</v>
      </c>
      <c r="E13" s="13"/>
      <c r="F13" s="21">
        <v>100</v>
      </c>
      <c r="G13" s="21" t="s">
        <v>17</v>
      </c>
      <c r="H13" s="12">
        <f t="shared" si="2"/>
        <v>100</v>
      </c>
      <c r="I13" s="21">
        <f t="shared" si="3"/>
        <v>20</v>
      </c>
      <c r="J13" s="21">
        <f t="shared" si="4"/>
        <v>20</v>
      </c>
      <c r="K13" s="5"/>
      <c r="L13" s="21">
        <v>150</v>
      </c>
      <c r="M13" s="21" t="s">
        <v>17</v>
      </c>
      <c r="N13" s="12">
        <f t="shared" si="5"/>
        <v>150</v>
      </c>
      <c r="O13" s="12">
        <f t="shared" si="6"/>
        <v>250</v>
      </c>
      <c r="P13" s="29"/>
    </row>
    <row r="14" spans="1:16" ht="14.25" customHeight="1">
      <c r="A14" s="49" t="s">
        <v>47</v>
      </c>
      <c r="B14" s="71">
        <v>3</v>
      </c>
      <c r="C14" s="14">
        <f t="shared" si="0"/>
        <v>30</v>
      </c>
      <c r="D14" s="21">
        <f t="shared" si="1"/>
        <v>30</v>
      </c>
      <c r="E14" s="13"/>
      <c r="F14" s="21">
        <v>96</v>
      </c>
      <c r="G14" s="21">
        <v>54</v>
      </c>
      <c r="H14" s="12">
        <f t="shared" si="2"/>
        <v>150</v>
      </c>
      <c r="I14" s="21">
        <f t="shared" si="3"/>
        <v>30</v>
      </c>
      <c r="J14" s="21">
        <f t="shared" si="4"/>
        <v>30</v>
      </c>
      <c r="K14" s="5"/>
      <c r="L14" s="21">
        <v>144</v>
      </c>
      <c r="M14" s="21">
        <v>81</v>
      </c>
      <c r="N14" s="12">
        <f t="shared" si="5"/>
        <v>225</v>
      </c>
      <c r="O14" s="12">
        <f t="shared" si="6"/>
        <v>375</v>
      </c>
      <c r="P14" s="29"/>
    </row>
    <row r="15" spans="1:16" ht="14.25" customHeight="1">
      <c r="A15" s="49" t="s">
        <v>30</v>
      </c>
      <c r="B15" s="71">
        <v>4</v>
      </c>
      <c r="C15" s="14">
        <f t="shared" si="0"/>
        <v>40</v>
      </c>
      <c r="D15" s="21">
        <f t="shared" si="1"/>
        <v>40</v>
      </c>
      <c r="E15" s="13"/>
      <c r="F15" s="21">
        <f>+H15*30/100</f>
        <v>60</v>
      </c>
      <c r="G15" s="21">
        <f>+H15*70/100</f>
        <v>140</v>
      </c>
      <c r="H15" s="12">
        <f t="shared" si="2"/>
        <v>200</v>
      </c>
      <c r="I15" s="21">
        <f t="shared" si="3"/>
        <v>40</v>
      </c>
      <c r="J15" s="21">
        <f t="shared" si="4"/>
        <v>40</v>
      </c>
      <c r="K15" s="5"/>
      <c r="L15" s="21">
        <f>+N15*30/100</f>
        <v>90</v>
      </c>
      <c r="M15" s="21">
        <f>+N15*70/100</f>
        <v>210</v>
      </c>
      <c r="N15" s="12">
        <f t="shared" si="5"/>
        <v>300</v>
      </c>
      <c r="O15" s="12">
        <f t="shared" si="6"/>
        <v>500</v>
      </c>
      <c r="P15" s="29"/>
    </row>
    <row r="16" spans="1:16" ht="14.25" customHeight="1">
      <c r="A16" s="49"/>
      <c r="B16" s="173"/>
      <c r="C16" s="173"/>
      <c r="D16" s="173"/>
      <c r="E16" s="173"/>
      <c r="F16" s="173"/>
      <c r="G16" s="173"/>
      <c r="H16" s="91"/>
      <c r="I16" s="173"/>
      <c r="J16" s="173"/>
      <c r="K16" s="173"/>
      <c r="L16" s="173"/>
      <c r="M16" s="173"/>
      <c r="N16" s="91"/>
      <c r="O16" s="92"/>
      <c r="P16" s="29"/>
    </row>
    <row r="17" spans="1:15" ht="14.25" customHeight="1" thickBot="1">
      <c r="A17" s="174" t="s">
        <v>31</v>
      </c>
      <c r="B17" s="98">
        <f>SUM(B3:B16)</f>
        <v>32</v>
      </c>
      <c r="C17" s="175" t="s">
        <v>17</v>
      </c>
      <c r="D17" s="175" t="s">
        <v>17</v>
      </c>
      <c r="E17" s="175" t="s">
        <v>17</v>
      </c>
      <c r="F17" s="175" t="s">
        <v>17</v>
      </c>
      <c r="G17" s="175" t="s">
        <v>17</v>
      </c>
      <c r="H17" s="93">
        <f>SUM(H3:H16)</f>
        <v>1600</v>
      </c>
      <c r="I17" s="175" t="s">
        <v>17</v>
      </c>
      <c r="J17" s="175" t="s">
        <v>17</v>
      </c>
      <c r="K17" s="175" t="s">
        <v>17</v>
      </c>
      <c r="L17" s="175" t="s">
        <v>17</v>
      </c>
      <c r="M17" s="175" t="s">
        <v>17</v>
      </c>
      <c r="N17" s="93">
        <f>SUM(N3:N16)</f>
        <v>2400</v>
      </c>
      <c r="O17" s="93">
        <f>SUM(O3:O16)</f>
        <v>4000</v>
      </c>
    </row>
    <row r="18" spans="1:15" ht="14.25" customHeight="1">
      <c r="A18" s="94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</row>
    <row r="19" spans="1:15" ht="14.25" customHeight="1">
      <c r="D19" s="9"/>
      <c r="E19" s="10"/>
      <c r="F19" s="10"/>
      <c r="G19" s="9"/>
      <c r="H19" s="10"/>
      <c r="I19" s="26"/>
      <c r="J19" s="9"/>
      <c r="K19" s="9"/>
      <c r="M19" s="9"/>
      <c r="N19" s="9"/>
      <c r="O19" s="26"/>
    </row>
    <row r="20" spans="1:15" ht="14.25" customHeight="1">
      <c r="D20" s="9"/>
      <c r="E20" s="9"/>
      <c r="F20" s="9"/>
      <c r="G20" s="9"/>
      <c r="H20" s="9"/>
      <c r="I20" s="26"/>
      <c r="J20" s="9"/>
      <c r="K20" s="9"/>
      <c r="L20" s="9"/>
      <c r="M20" s="9"/>
      <c r="N20" s="26"/>
      <c r="O20" s="26"/>
    </row>
    <row r="21" spans="1:15" ht="14.25" customHeight="1">
      <c r="D21" s="9"/>
      <c r="E21" s="9"/>
      <c r="F21" s="9"/>
      <c r="G21" s="9"/>
      <c r="H21" s="9"/>
      <c r="I21" s="26"/>
      <c r="J21" s="9"/>
      <c r="K21" s="9"/>
      <c r="L21" s="9"/>
      <c r="M21" s="9"/>
      <c r="N21" s="26"/>
      <c r="O21" s="26"/>
    </row>
    <row r="22" spans="1:15" ht="14.25" customHeight="1">
      <c r="D22" s="26"/>
      <c r="E22" s="26"/>
      <c r="F22" s="26"/>
      <c r="G22" s="26"/>
      <c r="H22" s="26"/>
      <c r="I22" s="26"/>
      <c r="J22" s="26"/>
      <c r="K22" s="26"/>
      <c r="L22" s="26"/>
      <c r="O22" s="26"/>
    </row>
    <row r="23" spans="1:15" ht="14.25" customHeight="1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4.25" customHeight="1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4.25" customHeight="1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14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spans="10:10" ht="14.25" customHeight="1"/>
    <row r="34" spans="10:10" ht="14.25" customHeight="1">
      <c r="J34" t="s">
        <v>17</v>
      </c>
    </row>
    <row r="35" spans="10:10" ht="14.25" customHeight="1"/>
    <row r="36" spans="10:10" ht="14.25" customHeight="1"/>
    <row r="37" spans="10:10" ht="14.25" customHeight="1"/>
    <row r="38" spans="10:10" ht="14.25" customHeight="1"/>
    <row r="39" spans="10:10" ht="14.25" customHeight="1"/>
    <row r="40" spans="10:10" ht="14.25" customHeight="1"/>
    <row r="41" spans="10:10" ht="14.25" customHeight="1"/>
    <row r="42" spans="10:10" ht="14.25" customHeight="1"/>
    <row r="43" spans="10:10" ht="14.25" customHeight="1"/>
    <row r="44" spans="10:10" ht="14.25" customHeight="1"/>
    <row r="45" spans="10:10" ht="14.25" customHeight="1"/>
    <row r="46" spans="10:10" ht="14.25" customHeight="1"/>
    <row r="47" spans="10:10" ht="14.25" customHeight="1"/>
    <row r="48" spans="10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mergeCells count="2">
    <mergeCell ref="K1:N1"/>
    <mergeCell ref="E1:H1"/>
  </mergeCells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W125"/>
  <sheetViews>
    <sheetView workbookViewId="0">
      <selection activeCell="B4" sqref="B4"/>
    </sheetView>
  </sheetViews>
  <sheetFormatPr defaultRowHeight="15" customHeight="1"/>
  <cols>
    <col min="1" max="1" width="27.42578125" style="30" customWidth="1"/>
    <col min="2" max="2" width="5.140625" style="30" customWidth="1"/>
    <col min="3" max="3" width="7" style="30" customWidth="1"/>
    <col min="4" max="4" width="6" style="30" customWidth="1"/>
    <col min="5" max="5" width="2" style="30" customWidth="1"/>
    <col min="6" max="6" width="7.5703125" style="30" customWidth="1"/>
    <col min="7" max="7" width="6.5703125" style="30" customWidth="1"/>
    <col min="8" max="8" width="6" style="30" customWidth="1"/>
    <col min="9" max="9" width="1.7109375" style="30" customWidth="1"/>
    <col min="10" max="10" width="6.28515625" style="30" customWidth="1"/>
    <col min="11" max="11" width="5.42578125" style="30" customWidth="1"/>
    <col min="12" max="12" width="3.140625" style="30" customWidth="1"/>
    <col min="13" max="13" width="6.7109375" style="30" customWidth="1"/>
    <col min="14" max="15" width="5.85546875" style="30" customWidth="1"/>
    <col min="16" max="16" width="7.28515625" style="30" customWidth="1"/>
    <col min="18" max="49" width="9.140625" style="34"/>
  </cols>
  <sheetData>
    <row r="1" spans="1:49" ht="60.6" customHeight="1">
      <c r="A1" s="95" t="s">
        <v>56</v>
      </c>
      <c r="B1" s="44" t="s">
        <v>3</v>
      </c>
      <c r="C1" s="44" t="s">
        <v>4</v>
      </c>
      <c r="D1" s="44" t="s">
        <v>5</v>
      </c>
      <c r="E1" s="44" t="s">
        <v>49</v>
      </c>
      <c r="F1" s="44"/>
      <c r="G1" s="44"/>
      <c r="H1" s="44"/>
      <c r="I1" s="44"/>
      <c r="J1" s="44" t="s">
        <v>9</v>
      </c>
      <c r="K1" s="44" t="s">
        <v>33</v>
      </c>
      <c r="L1" s="44" t="s">
        <v>57</v>
      </c>
      <c r="M1" s="44"/>
      <c r="N1" s="44"/>
      <c r="O1" s="44"/>
      <c r="P1" s="44" t="s">
        <v>51</v>
      </c>
    </row>
    <row r="2" spans="1:49" ht="22.15" customHeight="1">
      <c r="A2" s="44" t="s">
        <v>13</v>
      </c>
      <c r="B2" s="44" t="s">
        <v>14</v>
      </c>
      <c r="C2" s="44" t="s">
        <v>36</v>
      </c>
      <c r="D2" s="44" t="s">
        <v>36</v>
      </c>
      <c r="E2" s="44"/>
      <c r="F2" s="44" t="s">
        <v>36</v>
      </c>
      <c r="G2" s="44" t="s">
        <v>37</v>
      </c>
      <c r="H2" s="44" t="s">
        <v>8</v>
      </c>
      <c r="I2" s="44"/>
      <c r="J2" s="44" t="s">
        <v>36</v>
      </c>
      <c r="K2" s="44" t="s">
        <v>36</v>
      </c>
      <c r="L2" s="44"/>
      <c r="M2" s="44" t="s">
        <v>36</v>
      </c>
      <c r="N2" s="44" t="s">
        <v>37</v>
      </c>
      <c r="O2" s="44" t="s">
        <v>12</v>
      </c>
      <c r="P2" s="44" t="s">
        <v>38</v>
      </c>
    </row>
    <row r="3" spans="1:49" ht="15.6">
      <c r="A3" s="170" t="s">
        <v>39</v>
      </c>
      <c r="B3" s="96">
        <v>1</v>
      </c>
      <c r="C3" s="21">
        <f>+B3*10</f>
        <v>10</v>
      </c>
      <c r="D3" s="21">
        <f>+B3*10</f>
        <v>10</v>
      </c>
      <c r="E3" s="21"/>
      <c r="F3" s="21">
        <f>+H3*40/100</f>
        <v>20</v>
      </c>
      <c r="G3" s="21">
        <f>+H3*60/100</f>
        <v>30</v>
      </c>
      <c r="H3" s="12">
        <f>+P3*40/100</f>
        <v>50</v>
      </c>
      <c r="I3" s="12"/>
      <c r="J3" s="21">
        <f>+B3*10</f>
        <v>10</v>
      </c>
      <c r="K3" s="21">
        <f>+B3*10</f>
        <v>10</v>
      </c>
      <c r="L3" s="21"/>
      <c r="M3" s="21">
        <f>+O3*40/100</f>
        <v>30</v>
      </c>
      <c r="N3" s="21">
        <f>+O3*60/100</f>
        <v>45</v>
      </c>
      <c r="O3" s="12">
        <f>+P3*60/100</f>
        <v>75</v>
      </c>
      <c r="P3" s="12">
        <f>+B3*125</f>
        <v>125</v>
      </c>
    </row>
    <row r="4" spans="1:49" s="31" customFormat="1" ht="14.45">
      <c r="A4" s="170" t="s">
        <v>58</v>
      </c>
      <c r="B4" s="30" t="s">
        <v>17</v>
      </c>
      <c r="C4" s="14" t="s">
        <v>17</v>
      </c>
      <c r="D4" s="21" t="s">
        <v>17</v>
      </c>
      <c r="E4" s="13"/>
      <c r="F4" s="21" t="s">
        <v>17</v>
      </c>
      <c r="G4" s="21" t="s">
        <v>17</v>
      </c>
      <c r="H4" s="12" t="s">
        <v>17</v>
      </c>
      <c r="I4" s="12"/>
      <c r="J4" s="21" t="s">
        <v>17</v>
      </c>
      <c r="K4" s="21" t="s">
        <v>17</v>
      </c>
      <c r="L4" s="5"/>
      <c r="M4" s="21" t="s">
        <v>17</v>
      </c>
      <c r="N4" s="21" t="s">
        <v>17</v>
      </c>
      <c r="O4" s="12" t="s">
        <v>17</v>
      </c>
      <c r="P4" s="12" t="s">
        <v>17</v>
      </c>
      <c r="Q4" s="43" t="s">
        <v>17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</row>
    <row r="5" spans="1:49" s="31" customFormat="1" ht="14.45">
      <c r="A5" s="170" t="s">
        <v>59</v>
      </c>
      <c r="B5" s="30">
        <v>3</v>
      </c>
      <c r="C5" s="14">
        <v>30</v>
      </c>
      <c r="D5" s="21">
        <v>30</v>
      </c>
      <c r="E5" s="13"/>
      <c r="F5" s="21">
        <v>60</v>
      </c>
      <c r="G5" s="21">
        <v>90</v>
      </c>
      <c r="H5" s="12">
        <f>+P5*40/100</f>
        <v>150</v>
      </c>
      <c r="I5" s="12"/>
      <c r="J5" s="21">
        <v>30</v>
      </c>
      <c r="K5" s="21">
        <v>30</v>
      </c>
      <c r="L5" s="5"/>
      <c r="M5" s="21">
        <v>90</v>
      </c>
      <c r="N5" s="21">
        <v>135</v>
      </c>
      <c r="O5" s="12">
        <f>+P5*60/100</f>
        <v>225</v>
      </c>
      <c r="P5" s="12">
        <f>+B5*125</f>
        <v>375</v>
      </c>
      <c r="Q5" s="4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49" s="31" customFormat="1" ht="14.45">
      <c r="A6" s="170" t="s">
        <v>60</v>
      </c>
      <c r="B6" s="30">
        <v>4</v>
      </c>
      <c r="C6" s="14">
        <v>40</v>
      </c>
      <c r="D6" s="21">
        <v>40</v>
      </c>
      <c r="E6" s="13"/>
      <c r="F6" s="21">
        <v>80</v>
      </c>
      <c r="G6" s="21">
        <v>120</v>
      </c>
      <c r="H6" s="12">
        <f>+P6*40/100</f>
        <v>200</v>
      </c>
      <c r="I6" s="12"/>
      <c r="J6" s="21">
        <v>40</v>
      </c>
      <c r="K6" s="21">
        <v>40</v>
      </c>
      <c r="L6" s="5"/>
      <c r="M6" s="21">
        <v>120</v>
      </c>
      <c r="N6" s="21">
        <v>180</v>
      </c>
      <c r="O6" s="12">
        <f>+P6*60/100</f>
        <v>300</v>
      </c>
      <c r="P6" s="12">
        <f>+B6*125</f>
        <v>500</v>
      </c>
      <c r="Q6" s="4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</row>
    <row r="7" spans="1:49" s="31" customFormat="1" ht="14.45">
      <c r="A7" s="170" t="s">
        <v>61</v>
      </c>
      <c r="B7" s="30">
        <v>3</v>
      </c>
      <c r="C7" s="14">
        <v>30</v>
      </c>
      <c r="D7" s="21">
        <v>30</v>
      </c>
      <c r="E7" s="13"/>
      <c r="F7" s="21">
        <v>60</v>
      </c>
      <c r="G7" s="21">
        <v>90</v>
      </c>
      <c r="H7" s="12">
        <f>+P7*40/100</f>
        <v>150</v>
      </c>
      <c r="I7" s="12"/>
      <c r="J7" s="21">
        <v>30</v>
      </c>
      <c r="K7" s="21">
        <v>30</v>
      </c>
      <c r="L7" s="5"/>
      <c r="M7" s="21">
        <v>90</v>
      </c>
      <c r="N7" s="21">
        <v>135</v>
      </c>
      <c r="O7" s="12">
        <f>+P7*60/100</f>
        <v>225</v>
      </c>
      <c r="P7" s="12">
        <f>+B7*125</f>
        <v>375</v>
      </c>
      <c r="Q7" s="4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</row>
    <row r="8" spans="1:49" s="31" customFormat="1" ht="14.45">
      <c r="A8" s="170" t="s">
        <v>62</v>
      </c>
      <c r="B8" s="30">
        <v>2</v>
      </c>
      <c r="C8" s="14">
        <v>20</v>
      </c>
      <c r="D8" s="21">
        <v>20</v>
      </c>
      <c r="E8" s="13"/>
      <c r="F8" s="21">
        <v>100</v>
      </c>
      <c r="G8" s="21" t="s">
        <v>17</v>
      </c>
      <c r="H8" s="12">
        <f>+P8*40/100</f>
        <v>100</v>
      </c>
      <c r="I8" s="12"/>
      <c r="J8" s="21">
        <v>20</v>
      </c>
      <c r="K8" s="21">
        <v>20</v>
      </c>
      <c r="L8" s="5"/>
      <c r="M8" s="21">
        <v>150</v>
      </c>
      <c r="N8" s="21"/>
      <c r="O8" s="12">
        <f>+P8*60/100</f>
        <v>150</v>
      </c>
      <c r="P8" s="12">
        <f>+B8*125</f>
        <v>250</v>
      </c>
      <c r="Q8" s="4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s="31" customFormat="1" ht="14.45">
      <c r="A9" s="170" t="s">
        <v>63</v>
      </c>
      <c r="B9" s="30">
        <v>1</v>
      </c>
      <c r="C9" s="14">
        <f t="shared" ref="C9:C17" si="0">+B9*10</f>
        <v>10</v>
      </c>
      <c r="D9" s="21">
        <f t="shared" ref="D9:D17" si="1">+B9*10</f>
        <v>10</v>
      </c>
      <c r="E9" s="13"/>
      <c r="F9" s="21">
        <v>32</v>
      </c>
      <c r="G9" s="21">
        <v>18</v>
      </c>
      <c r="H9" s="12">
        <f t="shared" ref="H9:H17" si="2">+P9*40/100</f>
        <v>50</v>
      </c>
      <c r="I9" s="12"/>
      <c r="J9" s="21">
        <f t="shared" ref="J9:J17" si="3">+B9*10</f>
        <v>10</v>
      </c>
      <c r="K9" s="21">
        <f t="shared" ref="K9:K17" si="4">+B9*10</f>
        <v>10</v>
      </c>
      <c r="L9" s="5"/>
      <c r="M9" s="21">
        <v>48</v>
      </c>
      <c r="N9" s="21">
        <v>27</v>
      </c>
      <c r="O9" s="12">
        <f t="shared" ref="O9:O17" si="5">+P9*60/100</f>
        <v>75</v>
      </c>
      <c r="P9" s="12">
        <f t="shared" ref="P9:P17" si="6">+B9*125</f>
        <v>125</v>
      </c>
      <c r="Q9" s="4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</row>
    <row r="10" spans="1:49" s="31" customFormat="1" ht="14.45">
      <c r="A10" s="170" t="s">
        <v>24</v>
      </c>
      <c r="B10" s="30">
        <v>3</v>
      </c>
      <c r="C10" s="14">
        <f t="shared" si="0"/>
        <v>30</v>
      </c>
      <c r="D10" s="21">
        <f t="shared" si="1"/>
        <v>30</v>
      </c>
      <c r="E10" s="13"/>
      <c r="F10" s="21">
        <v>96</v>
      </c>
      <c r="G10" s="21">
        <v>54</v>
      </c>
      <c r="H10" s="12">
        <f t="shared" si="2"/>
        <v>150</v>
      </c>
      <c r="I10" s="12"/>
      <c r="J10" s="21">
        <f t="shared" si="3"/>
        <v>30</v>
      </c>
      <c r="K10" s="21">
        <f t="shared" si="4"/>
        <v>30</v>
      </c>
      <c r="L10" s="5"/>
      <c r="M10" s="21">
        <v>144</v>
      </c>
      <c r="N10" s="21">
        <v>81</v>
      </c>
      <c r="O10" s="12">
        <f t="shared" si="5"/>
        <v>225</v>
      </c>
      <c r="P10" s="12">
        <f t="shared" si="6"/>
        <v>375</v>
      </c>
      <c r="Q10" s="4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</row>
    <row r="11" spans="1:49" s="32" customFormat="1" ht="14.45">
      <c r="A11" s="170" t="s">
        <v>25</v>
      </c>
      <c r="B11" s="30">
        <v>2</v>
      </c>
      <c r="C11" s="14">
        <f t="shared" si="0"/>
        <v>20</v>
      </c>
      <c r="D11" s="21">
        <f t="shared" si="1"/>
        <v>20</v>
      </c>
      <c r="E11" s="21"/>
      <c r="F11" s="21">
        <v>65</v>
      </c>
      <c r="G11" s="21">
        <v>35</v>
      </c>
      <c r="H11" s="12">
        <f t="shared" si="2"/>
        <v>100</v>
      </c>
      <c r="I11" s="12"/>
      <c r="J11" s="21">
        <f t="shared" si="3"/>
        <v>20</v>
      </c>
      <c r="K11" s="21">
        <f t="shared" si="4"/>
        <v>20</v>
      </c>
      <c r="L11" s="21"/>
      <c r="M11" s="21">
        <v>98</v>
      </c>
      <c r="N11" s="21">
        <v>52</v>
      </c>
      <c r="O11" s="12">
        <f t="shared" si="5"/>
        <v>150</v>
      </c>
      <c r="P11" s="12">
        <f t="shared" si="6"/>
        <v>250</v>
      </c>
      <c r="Q11" s="4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</row>
    <row r="12" spans="1:49" s="32" customFormat="1" ht="14.45">
      <c r="A12" s="170" t="s">
        <v>46</v>
      </c>
      <c r="B12" s="30">
        <v>2</v>
      </c>
      <c r="C12" s="14">
        <f t="shared" si="0"/>
        <v>20</v>
      </c>
      <c r="D12" s="21">
        <f t="shared" si="1"/>
        <v>20</v>
      </c>
      <c r="E12" s="13"/>
      <c r="F12" s="21">
        <f t="shared" ref="F12:F17" si="7">+H12*40/100</f>
        <v>40</v>
      </c>
      <c r="G12" s="21">
        <f t="shared" ref="G12:G17" si="8">+H12*60/100</f>
        <v>60</v>
      </c>
      <c r="H12" s="12">
        <f t="shared" si="2"/>
        <v>100</v>
      </c>
      <c r="I12" s="12"/>
      <c r="J12" s="21">
        <f t="shared" si="3"/>
        <v>20</v>
      </c>
      <c r="K12" s="21">
        <f t="shared" si="4"/>
        <v>20</v>
      </c>
      <c r="L12" s="5"/>
      <c r="M12" s="21">
        <f t="shared" ref="M12:M17" si="9">+O12*40/100</f>
        <v>60</v>
      </c>
      <c r="N12" s="21">
        <f t="shared" ref="N12:N17" si="10">+O12*60/100</f>
        <v>90</v>
      </c>
      <c r="O12" s="12">
        <f t="shared" si="5"/>
        <v>150</v>
      </c>
      <c r="P12" s="12">
        <f t="shared" si="6"/>
        <v>250</v>
      </c>
      <c r="Q12" s="4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</row>
    <row r="13" spans="1:49" s="32" customFormat="1" ht="14.45">
      <c r="A13" s="170" t="s">
        <v>26</v>
      </c>
      <c r="B13" s="30">
        <v>2</v>
      </c>
      <c r="C13" s="14">
        <f t="shared" si="0"/>
        <v>20</v>
      </c>
      <c r="D13" s="21">
        <f t="shared" si="1"/>
        <v>20</v>
      </c>
      <c r="E13" s="13"/>
      <c r="F13" s="21">
        <v>100</v>
      </c>
      <c r="G13" s="21" t="s">
        <v>17</v>
      </c>
      <c r="H13" s="12">
        <f t="shared" si="2"/>
        <v>100</v>
      </c>
      <c r="I13" s="12"/>
      <c r="J13" s="21">
        <f t="shared" si="3"/>
        <v>20</v>
      </c>
      <c r="K13" s="21">
        <f t="shared" si="4"/>
        <v>20</v>
      </c>
      <c r="L13" s="5"/>
      <c r="M13" s="21">
        <v>150</v>
      </c>
      <c r="N13" s="21" t="s">
        <v>17</v>
      </c>
      <c r="O13" s="12">
        <f t="shared" si="5"/>
        <v>150</v>
      </c>
      <c r="P13" s="12">
        <f t="shared" si="6"/>
        <v>250</v>
      </c>
      <c r="Q13" s="4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</row>
    <row r="14" spans="1:49" ht="14.45">
      <c r="A14" s="170" t="s">
        <v>27</v>
      </c>
      <c r="B14" s="30">
        <v>2</v>
      </c>
      <c r="C14" s="14">
        <f t="shared" si="0"/>
        <v>20</v>
      </c>
      <c r="D14" s="21">
        <f t="shared" si="1"/>
        <v>20</v>
      </c>
      <c r="E14" s="13"/>
      <c r="F14" s="21">
        <v>100</v>
      </c>
      <c r="G14" s="21" t="s">
        <v>17</v>
      </c>
      <c r="H14" s="12">
        <f t="shared" si="2"/>
        <v>100</v>
      </c>
      <c r="I14" s="12"/>
      <c r="J14" s="21">
        <f t="shared" si="3"/>
        <v>20</v>
      </c>
      <c r="K14" s="21">
        <f t="shared" si="4"/>
        <v>20</v>
      </c>
      <c r="L14" s="5"/>
      <c r="M14" s="21">
        <v>150</v>
      </c>
      <c r="N14" s="21" t="s">
        <v>17</v>
      </c>
      <c r="O14" s="12">
        <f t="shared" si="5"/>
        <v>150</v>
      </c>
      <c r="P14" s="12">
        <f t="shared" si="6"/>
        <v>250</v>
      </c>
    </row>
    <row r="15" spans="1:49" ht="14.45">
      <c r="A15" s="170" t="s">
        <v>64</v>
      </c>
      <c r="B15" s="30">
        <v>1</v>
      </c>
      <c r="C15" s="14">
        <f t="shared" si="0"/>
        <v>10</v>
      </c>
      <c r="D15" s="21">
        <f t="shared" si="1"/>
        <v>10</v>
      </c>
      <c r="E15" s="21"/>
      <c r="F15" s="21">
        <f t="shared" si="7"/>
        <v>20</v>
      </c>
      <c r="G15" s="21">
        <f t="shared" si="8"/>
        <v>30</v>
      </c>
      <c r="H15" s="12">
        <f t="shared" si="2"/>
        <v>50</v>
      </c>
      <c r="I15" s="12"/>
      <c r="J15" s="21">
        <f t="shared" si="3"/>
        <v>10</v>
      </c>
      <c r="K15" s="21">
        <f t="shared" si="4"/>
        <v>10</v>
      </c>
      <c r="L15" s="21"/>
      <c r="M15" s="21">
        <f t="shared" si="9"/>
        <v>30</v>
      </c>
      <c r="N15" s="21">
        <f t="shared" si="10"/>
        <v>45</v>
      </c>
      <c r="O15" s="12">
        <f t="shared" si="5"/>
        <v>75</v>
      </c>
      <c r="P15" s="12">
        <f t="shared" si="6"/>
        <v>125</v>
      </c>
    </row>
    <row r="16" spans="1:49" ht="14.45">
      <c r="A16" s="170" t="s">
        <v>47</v>
      </c>
      <c r="B16" s="30">
        <v>3</v>
      </c>
      <c r="C16" s="14">
        <f t="shared" si="0"/>
        <v>30</v>
      </c>
      <c r="D16" s="21">
        <f t="shared" si="1"/>
        <v>30</v>
      </c>
      <c r="E16" s="13"/>
      <c r="F16" s="21">
        <v>96</v>
      </c>
      <c r="G16" s="21">
        <v>54</v>
      </c>
      <c r="H16" s="12">
        <f t="shared" si="2"/>
        <v>150</v>
      </c>
      <c r="I16" s="12"/>
      <c r="J16" s="21">
        <f t="shared" si="3"/>
        <v>30</v>
      </c>
      <c r="K16" s="21">
        <f t="shared" si="4"/>
        <v>30</v>
      </c>
      <c r="L16" s="5"/>
      <c r="M16" s="21">
        <v>144</v>
      </c>
      <c r="N16" s="21">
        <v>81</v>
      </c>
      <c r="O16" s="12">
        <f t="shared" si="5"/>
        <v>225</v>
      </c>
      <c r="P16" s="12">
        <f t="shared" si="6"/>
        <v>375</v>
      </c>
    </row>
    <row r="17" spans="1:16" ht="14.45">
      <c r="A17" s="170" t="s">
        <v>30</v>
      </c>
      <c r="B17" s="30">
        <v>3</v>
      </c>
      <c r="C17" s="14">
        <f t="shared" si="0"/>
        <v>30</v>
      </c>
      <c r="D17" s="21">
        <f t="shared" si="1"/>
        <v>30</v>
      </c>
      <c r="E17" s="13"/>
      <c r="F17" s="21">
        <f t="shared" si="7"/>
        <v>60</v>
      </c>
      <c r="G17" s="21">
        <f t="shared" si="8"/>
        <v>90</v>
      </c>
      <c r="H17" s="12">
        <f t="shared" si="2"/>
        <v>150</v>
      </c>
      <c r="I17" s="12"/>
      <c r="J17" s="21">
        <f t="shared" si="3"/>
        <v>30</v>
      </c>
      <c r="K17" s="21">
        <f t="shared" si="4"/>
        <v>30</v>
      </c>
      <c r="L17" s="5"/>
      <c r="M17" s="21">
        <f t="shared" si="9"/>
        <v>90</v>
      </c>
      <c r="N17" s="21">
        <f t="shared" si="10"/>
        <v>135</v>
      </c>
      <c r="O17" s="12">
        <f t="shared" si="5"/>
        <v>225</v>
      </c>
      <c r="P17" s="12">
        <f t="shared" si="6"/>
        <v>375</v>
      </c>
    </row>
    <row r="18" spans="1:16" ht="14.45">
      <c r="H18" s="44"/>
      <c r="I18" s="44"/>
      <c r="O18" s="44"/>
      <c r="P18" s="44"/>
    </row>
    <row r="19" spans="1:16" ht="14.45">
      <c r="H19" s="44"/>
      <c r="I19" s="44"/>
      <c r="O19" s="44"/>
      <c r="P19" s="44"/>
    </row>
    <row r="20" spans="1:16" ht="14.45">
      <c r="A20" s="36"/>
      <c r="B20" s="36"/>
      <c r="C20" s="36"/>
      <c r="D20" s="36"/>
      <c r="E20" s="36"/>
      <c r="F20" s="36"/>
      <c r="G20" s="36"/>
      <c r="H20" s="44"/>
      <c r="I20" s="162"/>
      <c r="J20" s="36"/>
      <c r="K20" s="36"/>
      <c r="L20" s="36"/>
      <c r="M20" s="36"/>
      <c r="N20" s="36"/>
      <c r="O20" s="44"/>
      <c r="P20" s="44"/>
    </row>
    <row r="21" spans="1:16" ht="14.45">
      <c r="A21" s="38" t="s">
        <v>31</v>
      </c>
      <c r="B21" s="39">
        <f>SUM(B3:B20)</f>
        <v>32</v>
      </c>
      <c r="C21" s="39" t="s">
        <v>17</v>
      </c>
      <c r="D21" s="39" t="s">
        <v>17</v>
      </c>
      <c r="E21" s="39" t="s">
        <v>17</v>
      </c>
      <c r="F21" s="39" t="s">
        <v>17</v>
      </c>
      <c r="G21" s="39" t="s">
        <v>17</v>
      </c>
      <c r="H21" s="39">
        <f>SUM(H3:H20)</f>
        <v>1600</v>
      </c>
      <c r="I21" s="39"/>
      <c r="J21" s="39" t="s">
        <v>17</v>
      </c>
      <c r="K21" s="39" t="s">
        <v>17</v>
      </c>
      <c r="L21" s="39" t="s">
        <v>17</v>
      </c>
      <c r="M21" s="39" t="s">
        <v>17</v>
      </c>
      <c r="N21" s="39" t="s">
        <v>17</v>
      </c>
      <c r="O21" s="39">
        <f>SUM(O3:O20)</f>
        <v>2400</v>
      </c>
      <c r="P21" s="39">
        <f>SUM(P3:P20)</f>
        <v>4000</v>
      </c>
    </row>
    <row r="22" spans="1:16" ht="14.45" hidden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ht="14.45" hidden="1"/>
    <row r="24" spans="1:16" ht="14.45" hidden="1"/>
    <row r="25" spans="1:16" ht="14.45" hidden="1"/>
    <row r="26" spans="1:16" ht="14.45" hidden="1"/>
    <row r="27" spans="1:16" ht="14.45" hidden="1"/>
    <row r="28" spans="1:16" ht="14.45" hidden="1"/>
    <row r="29" spans="1:16" ht="14.45" hidden="1"/>
    <row r="30" spans="1:16" ht="14.45" hidden="1"/>
    <row r="31" spans="1:16" ht="14.45" hidden="1"/>
    <row r="32" spans="1:16" ht="14.45" hidden="1"/>
    <row r="33" ht="14.45" hidden="1"/>
    <row r="34" ht="14.45" hidden="1"/>
    <row r="35" ht="14.45" hidden="1"/>
    <row r="36" ht="14.45" hidden="1"/>
    <row r="37" ht="14.45" hidden="1"/>
    <row r="38" ht="14.45" hidden="1"/>
    <row r="39" ht="14.45" hidden="1"/>
    <row r="40" ht="14.45" hidden="1"/>
    <row r="41" ht="14.45" hidden="1"/>
    <row r="42" ht="14.45" hidden="1"/>
    <row r="43" ht="14.45" hidden="1"/>
    <row r="44" ht="14.45" hidden="1"/>
    <row r="45" ht="14.45" hidden="1"/>
    <row r="46" ht="14.45" hidden="1"/>
    <row r="47" ht="14.45" hidden="1"/>
    <row r="48" ht="14.45" hidden="1"/>
    <row r="49" spans="1:16" ht="14.45" hidden="1"/>
    <row r="50" spans="1:16" ht="14.45" hidden="1"/>
    <row r="51" spans="1:16" ht="14.45" hidden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14.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4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4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4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4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4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4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4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4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4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4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4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4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4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4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4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4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4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4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4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4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4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4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4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4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4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4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4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4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4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4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4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4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4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4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4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4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4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4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4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4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4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4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4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4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4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4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4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4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4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4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4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4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4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4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45"/>
  </sheetData>
  <pageMargins left="0.7" right="0.7" top="0.75" bottom="0.75" header="0.3" footer="0.3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X19"/>
  <sheetViews>
    <sheetView workbookViewId="0">
      <selection activeCell="A2" sqref="A2"/>
    </sheetView>
  </sheetViews>
  <sheetFormatPr defaultColWidth="15.140625" defaultRowHeight="15" customHeight="1"/>
  <cols>
    <col min="1" max="1" width="31.85546875" customWidth="1"/>
    <col min="2" max="2" width="4.5703125" customWidth="1"/>
    <col min="3" max="4" width="6.5703125" customWidth="1"/>
    <col min="5" max="5" width="1.42578125" customWidth="1"/>
    <col min="6" max="8" width="6.5703125" customWidth="1"/>
    <col min="9" max="9" width="1.28515625" customWidth="1"/>
    <col min="10" max="11" width="6.5703125" customWidth="1"/>
    <col min="12" max="12" width="0.85546875" customWidth="1"/>
    <col min="13" max="13" width="6.5703125" customWidth="1"/>
    <col min="14" max="14" width="5.28515625" customWidth="1"/>
    <col min="15" max="15" width="5.42578125" customWidth="1"/>
    <col min="16" max="16" width="7" customWidth="1"/>
    <col min="17" max="23" width="4" customWidth="1"/>
    <col min="24" max="24" width="3.42578125" customWidth="1"/>
    <col min="25" max="30" width="6.5703125" customWidth="1"/>
    <col min="31" max="34" width="13.28515625" customWidth="1"/>
  </cols>
  <sheetData>
    <row r="1" spans="1:24" ht="42" customHeight="1">
      <c r="A1" s="137" t="s">
        <v>65</v>
      </c>
      <c r="B1" s="18" t="s">
        <v>3</v>
      </c>
      <c r="C1" s="19" t="s">
        <v>4</v>
      </c>
      <c r="D1" s="19" t="s">
        <v>5</v>
      </c>
      <c r="E1" s="19"/>
      <c r="F1" s="19" t="s">
        <v>6</v>
      </c>
      <c r="G1" s="19" t="s">
        <v>7</v>
      </c>
      <c r="H1" s="19" t="s">
        <v>8</v>
      </c>
      <c r="I1" s="19"/>
      <c r="J1" s="19" t="s">
        <v>9</v>
      </c>
      <c r="K1" s="19" t="s">
        <v>33</v>
      </c>
      <c r="L1" s="46"/>
      <c r="M1" s="140" t="s">
        <v>10</v>
      </c>
      <c r="N1" s="141" t="s">
        <v>11</v>
      </c>
      <c r="O1" s="141" t="s">
        <v>12</v>
      </c>
      <c r="P1" s="140"/>
      <c r="R1" s="26"/>
      <c r="S1" s="26"/>
      <c r="T1" s="26"/>
      <c r="U1" s="26"/>
      <c r="V1" s="26"/>
      <c r="W1" s="26"/>
      <c r="X1" s="26"/>
    </row>
    <row r="2" spans="1:24" ht="14.45">
      <c r="A2" s="1" t="s">
        <v>13</v>
      </c>
      <c r="B2" s="20" t="s">
        <v>14</v>
      </c>
      <c r="C2" s="5" t="s">
        <v>4</v>
      </c>
      <c r="D2" s="5" t="s">
        <v>5</v>
      </c>
      <c r="E2" s="5"/>
      <c r="F2" s="5"/>
      <c r="G2" s="5" t="s">
        <v>17</v>
      </c>
      <c r="H2" s="5" t="s">
        <v>8</v>
      </c>
      <c r="I2" s="5"/>
      <c r="J2" s="5" t="s">
        <v>9</v>
      </c>
      <c r="K2" s="5" t="s">
        <v>33</v>
      </c>
      <c r="L2" s="139"/>
      <c r="M2" s="35"/>
      <c r="N2" s="35" t="s">
        <v>17</v>
      </c>
      <c r="O2" s="35" t="s">
        <v>12</v>
      </c>
      <c r="P2" s="145" t="s">
        <v>15</v>
      </c>
      <c r="R2" s="26"/>
      <c r="S2" s="26"/>
      <c r="T2" s="26"/>
      <c r="U2" s="26"/>
      <c r="V2" s="26"/>
      <c r="W2" s="26"/>
      <c r="X2" s="26"/>
    </row>
    <row r="3" spans="1:24" ht="14.45">
      <c r="A3" s="149" t="s">
        <v>66</v>
      </c>
      <c r="B3" s="79" t="s">
        <v>17</v>
      </c>
      <c r="C3" s="30" t="s">
        <v>18</v>
      </c>
      <c r="D3" s="30" t="s">
        <v>17</v>
      </c>
      <c r="E3" s="30"/>
      <c r="F3" s="30" t="s">
        <v>17</v>
      </c>
      <c r="G3" s="30"/>
      <c r="H3" s="30" t="s">
        <v>17</v>
      </c>
      <c r="I3" s="30"/>
      <c r="J3" s="30" t="s">
        <v>17</v>
      </c>
      <c r="K3" s="30" t="s">
        <v>17</v>
      </c>
      <c r="L3" s="30"/>
      <c r="M3" s="30" t="str">
        <f>+O3</f>
        <v xml:space="preserve">  </v>
      </c>
      <c r="N3" s="30"/>
      <c r="O3" s="30" t="s">
        <v>18</v>
      </c>
      <c r="P3" s="30" t="s">
        <v>17</v>
      </c>
      <c r="R3" s="26"/>
      <c r="S3" s="26"/>
      <c r="T3" s="26"/>
      <c r="U3" s="26"/>
      <c r="V3" s="26"/>
      <c r="W3" s="26"/>
      <c r="X3" s="26"/>
    </row>
    <row r="4" spans="1:24" ht="14.45">
      <c r="A4" s="149" t="s">
        <v>67</v>
      </c>
      <c r="B4" s="79">
        <v>14</v>
      </c>
      <c r="C4" s="30">
        <v>140</v>
      </c>
      <c r="D4" s="30">
        <v>140</v>
      </c>
      <c r="E4" s="30"/>
      <c r="F4" s="30">
        <v>131</v>
      </c>
      <c r="G4" s="30">
        <v>9</v>
      </c>
      <c r="H4" s="30">
        <f>+F4+G4</f>
        <v>140</v>
      </c>
      <c r="I4" s="30"/>
      <c r="J4" s="30">
        <v>140</v>
      </c>
      <c r="K4" s="30">
        <v>140</v>
      </c>
      <c r="L4" s="30"/>
      <c r="M4" s="30">
        <v>210</v>
      </c>
      <c r="N4" s="30">
        <v>9</v>
      </c>
      <c r="O4" s="30">
        <f>+M4+N4</f>
        <v>219</v>
      </c>
      <c r="P4" s="30">
        <f>+O4+H4</f>
        <v>359</v>
      </c>
      <c r="R4" s="26"/>
      <c r="S4" s="26"/>
      <c r="T4" s="26"/>
      <c r="U4" s="26"/>
      <c r="V4" s="26"/>
      <c r="W4" s="26"/>
      <c r="X4" s="26"/>
    </row>
    <row r="5" spans="1:24" ht="14.45">
      <c r="A5" s="149" t="s">
        <v>68</v>
      </c>
      <c r="B5" s="79">
        <v>3</v>
      </c>
      <c r="C5" s="30">
        <v>30</v>
      </c>
      <c r="D5" s="30">
        <v>30</v>
      </c>
      <c r="E5" s="30"/>
      <c r="F5" s="30">
        <v>30</v>
      </c>
      <c r="G5" s="30"/>
      <c r="H5" s="30">
        <f t="shared" ref="H5:H13" si="0">+F5+G5</f>
        <v>30</v>
      </c>
      <c r="I5" s="30"/>
      <c r="J5" s="30">
        <v>30</v>
      </c>
      <c r="K5" s="30">
        <v>30</v>
      </c>
      <c r="L5" s="30"/>
      <c r="M5" s="30">
        <v>45</v>
      </c>
      <c r="N5" s="30"/>
      <c r="O5" s="30">
        <f t="shared" ref="O5:O13" si="1">+M5+N5</f>
        <v>45</v>
      </c>
      <c r="P5" s="30">
        <f t="shared" ref="P5:P13" si="2">+O5+H5</f>
        <v>75</v>
      </c>
      <c r="R5" s="26"/>
      <c r="S5" s="26"/>
      <c r="T5" s="26"/>
      <c r="U5" s="26"/>
      <c r="V5" s="26"/>
      <c r="W5" s="26"/>
      <c r="X5" s="26"/>
    </row>
    <row r="6" spans="1:24" ht="14.45">
      <c r="A6" s="149" t="s">
        <v>69</v>
      </c>
      <c r="B6" s="79">
        <v>2</v>
      </c>
      <c r="C6" s="30">
        <v>20</v>
      </c>
      <c r="D6" s="30">
        <v>20</v>
      </c>
      <c r="E6" s="30"/>
      <c r="F6" s="30">
        <v>17</v>
      </c>
      <c r="G6" s="30">
        <v>3</v>
      </c>
      <c r="H6" s="30">
        <f t="shared" si="0"/>
        <v>20</v>
      </c>
      <c r="I6" s="30"/>
      <c r="J6" s="30">
        <v>20</v>
      </c>
      <c r="K6" s="30">
        <v>20</v>
      </c>
      <c r="L6" s="30"/>
      <c r="M6" s="30">
        <v>30</v>
      </c>
      <c r="N6" s="30"/>
      <c r="O6" s="30">
        <f t="shared" si="1"/>
        <v>30</v>
      </c>
      <c r="P6" s="30">
        <f t="shared" si="2"/>
        <v>50</v>
      </c>
      <c r="R6" s="26"/>
      <c r="S6" s="26"/>
      <c r="T6" s="26"/>
      <c r="U6" s="26"/>
      <c r="V6" s="26"/>
      <c r="W6" s="26"/>
      <c r="X6" s="26"/>
    </row>
    <row r="7" spans="1:24" ht="14.45">
      <c r="A7" s="177" t="s">
        <v>24</v>
      </c>
      <c r="B7" s="79">
        <v>1</v>
      </c>
      <c r="C7" s="30">
        <f t="shared" ref="C7:C13" si="3">+B7*10</f>
        <v>10</v>
      </c>
      <c r="D7" s="30">
        <f t="shared" ref="D7:D13" si="4">+B7*10</f>
        <v>10</v>
      </c>
      <c r="E7" s="30"/>
      <c r="F7" s="30">
        <v>10</v>
      </c>
      <c r="G7" s="30"/>
      <c r="H7" s="30">
        <f t="shared" si="0"/>
        <v>10</v>
      </c>
      <c r="I7" s="30"/>
      <c r="J7" s="30">
        <f t="shared" ref="J7:J13" si="5">+B7*10</f>
        <v>10</v>
      </c>
      <c r="K7" s="30">
        <f t="shared" ref="K7:K13" si="6">+B7*10</f>
        <v>10</v>
      </c>
      <c r="L7" s="30"/>
      <c r="M7" s="30">
        <v>15</v>
      </c>
      <c r="N7" s="30"/>
      <c r="O7" s="30">
        <f t="shared" si="1"/>
        <v>15</v>
      </c>
      <c r="P7" s="30">
        <f t="shared" si="2"/>
        <v>25</v>
      </c>
      <c r="R7" s="26"/>
      <c r="S7" s="26"/>
      <c r="T7" s="26"/>
      <c r="U7" s="26"/>
      <c r="V7" s="26"/>
      <c r="W7" s="26"/>
      <c r="X7" s="26"/>
    </row>
    <row r="8" spans="1:24" ht="14.45">
      <c r="A8" s="177" t="s">
        <v>25</v>
      </c>
      <c r="B8" s="79">
        <v>2</v>
      </c>
      <c r="C8" s="30">
        <f t="shared" si="3"/>
        <v>20</v>
      </c>
      <c r="D8" s="30">
        <f t="shared" si="4"/>
        <v>20</v>
      </c>
      <c r="E8" s="30"/>
      <c r="F8" s="30">
        <v>20</v>
      </c>
      <c r="G8" s="30"/>
      <c r="H8" s="30">
        <f t="shared" si="0"/>
        <v>20</v>
      </c>
      <c r="I8" s="30"/>
      <c r="J8" s="30">
        <f t="shared" si="5"/>
        <v>20</v>
      </c>
      <c r="K8" s="30">
        <f t="shared" si="6"/>
        <v>20</v>
      </c>
      <c r="L8" s="30"/>
      <c r="M8" s="30">
        <v>30</v>
      </c>
      <c r="N8" s="30"/>
      <c r="O8" s="30">
        <f t="shared" si="1"/>
        <v>30</v>
      </c>
      <c r="P8" s="30">
        <f t="shared" si="2"/>
        <v>50</v>
      </c>
      <c r="R8" s="26"/>
      <c r="S8" s="26"/>
      <c r="T8" s="26"/>
      <c r="U8" s="26"/>
      <c r="V8" s="26"/>
      <c r="W8" s="26"/>
      <c r="X8" s="26"/>
    </row>
    <row r="9" spans="1:24" ht="15" customHeight="1">
      <c r="A9" s="177" t="s">
        <v>26</v>
      </c>
      <c r="B9" s="79">
        <v>2</v>
      </c>
      <c r="C9" s="30">
        <f t="shared" si="3"/>
        <v>20</v>
      </c>
      <c r="D9" s="30">
        <f t="shared" si="4"/>
        <v>20</v>
      </c>
      <c r="E9" s="30"/>
      <c r="F9" s="30">
        <v>20</v>
      </c>
      <c r="G9" s="30"/>
      <c r="H9" s="30">
        <f t="shared" si="0"/>
        <v>20</v>
      </c>
      <c r="I9" s="106"/>
      <c r="J9" s="30">
        <f t="shared" si="5"/>
        <v>20</v>
      </c>
      <c r="K9" s="30">
        <f t="shared" si="6"/>
        <v>20</v>
      </c>
      <c r="L9" s="106"/>
      <c r="M9" s="30">
        <v>30</v>
      </c>
      <c r="N9" s="30"/>
      <c r="O9" s="30">
        <f t="shared" si="1"/>
        <v>30</v>
      </c>
      <c r="P9" s="30">
        <f t="shared" si="2"/>
        <v>50</v>
      </c>
    </row>
    <row r="10" spans="1:24" ht="15" customHeight="1">
      <c r="A10" s="177" t="s">
        <v>27</v>
      </c>
      <c r="B10" s="79">
        <v>2</v>
      </c>
      <c r="C10" s="30">
        <f t="shared" si="3"/>
        <v>20</v>
      </c>
      <c r="D10" s="30">
        <f t="shared" si="4"/>
        <v>20</v>
      </c>
      <c r="E10" s="30"/>
      <c r="F10" s="30">
        <v>20</v>
      </c>
      <c r="G10" s="30"/>
      <c r="H10" s="30">
        <f t="shared" si="0"/>
        <v>20</v>
      </c>
      <c r="I10" s="106"/>
      <c r="J10" s="30">
        <f t="shared" si="5"/>
        <v>20</v>
      </c>
      <c r="K10" s="30">
        <f t="shared" si="6"/>
        <v>20</v>
      </c>
      <c r="L10" s="106"/>
      <c r="M10" s="30">
        <v>30</v>
      </c>
      <c r="N10" s="30"/>
      <c r="O10" s="30">
        <f t="shared" si="1"/>
        <v>30</v>
      </c>
      <c r="P10" s="30">
        <f t="shared" si="2"/>
        <v>50</v>
      </c>
    </row>
    <row r="11" spans="1:24" ht="15" customHeight="1">
      <c r="A11" s="177" t="s">
        <v>28</v>
      </c>
      <c r="B11" s="79">
        <v>2</v>
      </c>
      <c r="C11" s="30">
        <f t="shared" si="3"/>
        <v>20</v>
      </c>
      <c r="D11" s="30">
        <f t="shared" si="4"/>
        <v>20</v>
      </c>
      <c r="E11" s="30"/>
      <c r="F11" s="30">
        <v>18</v>
      </c>
      <c r="G11" s="30">
        <v>2</v>
      </c>
      <c r="H11" s="30">
        <f t="shared" si="0"/>
        <v>20</v>
      </c>
      <c r="I11" s="106"/>
      <c r="J11" s="30">
        <f t="shared" si="5"/>
        <v>20</v>
      </c>
      <c r="K11" s="30">
        <f t="shared" si="6"/>
        <v>20</v>
      </c>
      <c r="L11" s="106"/>
      <c r="M11" s="30">
        <v>30</v>
      </c>
      <c r="N11" s="30"/>
      <c r="O11" s="30">
        <f t="shared" si="1"/>
        <v>30</v>
      </c>
      <c r="P11" s="30">
        <f t="shared" si="2"/>
        <v>50</v>
      </c>
    </row>
    <row r="12" spans="1:24" ht="15" customHeight="1">
      <c r="A12" s="177" t="s">
        <v>29</v>
      </c>
      <c r="B12" s="79">
        <v>2</v>
      </c>
      <c r="C12" s="30">
        <f t="shared" si="3"/>
        <v>20</v>
      </c>
      <c r="D12" s="30">
        <f t="shared" si="4"/>
        <v>20</v>
      </c>
      <c r="E12" s="30"/>
      <c r="F12" s="30">
        <v>18</v>
      </c>
      <c r="G12" s="30">
        <v>2</v>
      </c>
      <c r="H12" s="30">
        <f t="shared" si="0"/>
        <v>20</v>
      </c>
      <c r="I12" s="106"/>
      <c r="J12" s="30">
        <f t="shared" si="5"/>
        <v>20</v>
      </c>
      <c r="K12" s="30">
        <f t="shared" si="6"/>
        <v>20</v>
      </c>
      <c r="L12" s="106"/>
      <c r="M12" s="30">
        <v>30</v>
      </c>
      <c r="N12" s="30"/>
      <c r="O12" s="30">
        <f t="shared" si="1"/>
        <v>30</v>
      </c>
      <c r="P12" s="30">
        <f t="shared" si="2"/>
        <v>50</v>
      </c>
    </row>
    <row r="13" spans="1:24" ht="15" customHeight="1">
      <c r="A13" s="177" t="s">
        <v>30</v>
      </c>
      <c r="B13" s="79">
        <v>2</v>
      </c>
      <c r="C13" s="30">
        <f t="shared" si="3"/>
        <v>20</v>
      </c>
      <c r="D13" s="30">
        <f t="shared" si="4"/>
        <v>20</v>
      </c>
      <c r="E13" s="30"/>
      <c r="F13" s="30">
        <v>17</v>
      </c>
      <c r="G13" s="30">
        <v>3</v>
      </c>
      <c r="H13" s="30">
        <f t="shared" si="0"/>
        <v>20</v>
      </c>
      <c r="I13" s="106"/>
      <c r="J13" s="30">
        <f t="shared" si="5"/>
        <v>20</v>
      </c>
      <c r="K13" s="30">
        <f t="shared" si="6"/>
        <v>20</v>
      </c>
      <c r="L13" s="106"/>
      <c r="M13" s="30">
        <v>30</v>
      </c>
      <c r="N13" s="30"/>
      <c r="O13" s="30">
        <f t="shared" si="1"/>
        <v>30</v>
      </c>
      <c r="P13" s="30">
        <f t="shared" si="2"/>
        <v>50</v>
      </c>
    </row>
    <row r="14" spans="1:24" ht="15" customHeight="1">
      <c r="A14" s="49"/>
      <c r="B14" s="75"/>
      <c r="C14" s="30"/>
      <c r="D14" s="30"/>
      <c r="E14" s="30"/>
      <c r="F14" s="30"/>
      <c r="G14" s="30"/>
      <c r="H14" s="30"/>
      <c r="I14" s="106"/>
      <c r="J14" s="30"/>
      <c r="K14" s="30"/>
      <c r="L14" s="106"/>
      <c r="M14" s="30"/>
      <c r="N14" s="30"/>
      <c r="O14" s="30"/>
      <c r="P14" s="30"/>
    </row>
    <row r="15" spans="1:24" ht="15" customHeight="1">
      <c r="A15" s="49"/>
      <c r="B15" s="86"/>
      <c r="C15" s="30"/>
      <c r="D15" s="30"/>
      <c r="E15" s="30"/>
      <c r="F15" s="30"/>
      <c r="G15" s="30"/>
      <c r="H15" s="30"/>
      <c r="I15" s="106"/>
      <c r="J15" s="30"/>
      <c r="K15" s="30"/>
      <c r="L15" s="106"/>
      <c r="M15" s="30"/>
      <c r="N15" s="30"/>
      <c r="O15" s="30"/>
      <c r="P15" s="30"/>
    </row>
    <row r="16" spans="1:24" ht="15" customHeight="1">
      <c r="A16" s="1"/>
      <c r="B16" s="20"/>
      <c r="C16" s="106"/>
      <c r="D16" s="106"/>
      <c r="E16" s="138"/>
      <c r="F16" s="30"/>
      <c r="G16" s="30"/>
      <c r="H16" s="30"/>
      <c r="I16" s="106"/>
      <c r="J16" s="106"/>
      <c r="K16" s="106"/>
      <c r="L16" s="106"/>
      <c r="M16" s="30"/>
      <c r="N16" s="30"/>
      <c r="O16" s="30"/>
      <c r="P16" s="30"/>
    </row>
    <row r="17" spans="1:16" ht="15" customHeight="1">
      <c r="A17" s="1" t="s">
        <v>31</v>
      </c>
      <c r="B17" s="24">
        <v>32</v>
      </c>
      <c r="C17" s="21" t="s">
        <v>18</v>
      </c>
      <c r="D17" s="21" t="s">
        <v>17</v>
      </c>
      <c r="E17" s="21"/>
      <c r="F17" s="21"/>
      <c r="G17" s="21"/>
      <c r="H17" s="21">
        <f>SUM(H4:H13)</f>
        <v>320</v>
      </c>
      <c r="I17" s="21"/>
      <c r="J17" s="21" t="s">
        <v>17</v>
      </c>
      <c r="K17" s="21" t="s">
        <v>17</v>
      </c>
      <c r="L17" s="21"/>
      <c r="M17" s="21"/>
      <c r="N17" s="21"/>
      <c r="O17" s="21">
        <f>SUM(O4:O13)</f>
        <v>489</v>
      </c>
      <c r="P17" s="5">
        <f>SUM(P3:P15)</f>
        <v>809</v>
      </c>
    </row>
    <row r="18" spans="1:16" ht="15" customHeight="1">
      <c r="A18" s="22"/>
      <c r="B18" s="191"/>
      <c r="C18" s="192"/>
      <c r="D18" s="26"/>
      <c r="E18" s="26"/>
      <c r="F18" s="26"/>
      <c r="G18" s="26"/>
      <c r="H18" s="26"/>
      <c r="I18" s="26"/>
      <c r="J18" s="26"/>
      <c r="K18" s="9"/>
      <c r="L18" s="9"/>
      <c r="M18" s="9"/>
      <c r="N18" s="9"/>
      <c r="O18" s="9"/>
      <c r="P18" s="26"/>
    </row>
    <row r="19" spans="1:16" ht="15" customHeight="1">
      <c r="A19" s="9"/>
      <c r="B19" s="193"/>
      <c r="C19" s="192"/>
      <c r="D19" s="26"/>
      <c r="E19" s="26"/>
      <c r="F19" s="26"/>
      <c r="G19" s="26"/>
      <c r="H19" s="26"/>
      <c r="I19" s="26"/>
      <c r="J19" s="26"/>
      <c r="K19" s="9"/>
      <c r="L19" s="9"/>
      <c r="M19" s="9"/>
      <c r="N19" s="9"/>
      <c r="O19" s="9"/>
      <c r="P19" s="26"/>
    </row>
  </sheetData>
  <mergeCells count="2">
    <mergeCell ref="B18:C18"/>
    <mergeCell ref="B19:C19"/>
  </mergeCells>
  <pageMargins left="0.7" right="0.7" top="0.75" bottom="0.75" header="0.3" footer="0.3"/>
  <pageSetup paperSize="9" scale="7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5"/>
  <sheetViews>
    <sheetView workbookViewId="0">
      <selection activeCell="L4" sqref="L4"/>
    </sheetView>
  </sheetViews>
  <sheetFormatPr defaultRowHeight="14.45"/>
  <cols>
    <col min="1" max="1" width="29.28515625" customWidth="1"/>
    <col min="5" max="5" width="2.7109375" customWidth="1"/>
    <col min="11" max="11" width="3.28515625" customWidth="1"/>
  </cols>
  <sheetData>
    <row r="1" spans="1:15" ht="52.15">
      <c r="A1" s="147" t="s">
        <v>70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5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5">
      <c r="A3" s="49" t="s">
        <v>39</v>
      </c>
      <c r="B3" s="33">
        <v>1</v>
      </c>
      <c r="C3" s="21">
        <f>+B3*10</f>
        <v>10</v>
      </c>
      <c r="D3" s="21">
        <f>+B3*10</f>
        <v>10</v>
      </c>
      <c r="E3" s="21"/>
      <c r="F3" s="21">
        <f>+H3*30/100</f>
        <v>15</v>
      </c>
      <c r="G3" s="21">
        <f>+H3*70/100</f>
        <v>35</v>
      </c>
      <c r="H3" s="12">
        <f>+O3*40/100</f>
        <v>50</v>
      </c>
      <c r="I3" s="21">
        <f>+B3*10</f>
        <v>10</v>
      </c>
      <c r="J3" s="21">
        <f>+B3*10</f>
        <v>10</v>
      </c>
      <c r="K3" s="21"/>
      <c r="L3" s="21">
        <f>+N3*30/100</f>
        <v>22.5</v>
      </c>
      <c r="M3" s="21">
        <f>+N3*70/100</f>
        <v>52.5</v>
      </c>
      <c r="N3" s="12">
        <f>+O3*60/100</f>
        <v>75</v>
      </c>
      <c r="O3" s="12">
        <f>+B3*125</f>
        <v>125</v>
      </c>
    </row>
    <row r="4" spans="1:15">
      <c r="A4" s="49" t="s">
        <v>71</v>
      </c>
      <c r="B4" s="33">
        <v>9</v>
      </c>
      <c r="C4" s="14">
        <f>+B4*10</f>
        <v>90</v>
      </c>
      <c r="D4" s="21">
        <f t="shared" ref="D4:D13" si="0">+B4*10</f>
        <v>90</v>
      </c>
      <c r="E4" s="13"/>
      <c r="F4" s="21">
        <f t="shared" ref="F4:F13" si="1">+H4*30/100</f>
        <v>135</v>
      </c>
      <c r="G4" s="21">
        <f t="shared" ref="G4:G13" si="2">+H4*70/100</f>
        <v>315</v>
      </c>
      <c r="H4" s="12">
        <f t="shared" ref="H4:H13" si="3">+O4*40/100</f>
        <v>450</v>
      </c>
      <c r="I4" s="21">
        <f t="shared" ref="I4:I13" si="4">+B4*10</f>
        <v>90</v>
      </c>
      <c r="J4" s="21">
        <f t="shared" ref="J4:J13" si="5">+B4*10</f>
        <v>90</v>
      </c>
      <c r="K4" s="5"/>
      <c r="L4" s="21">
        <v>203</v>
      </c>
      <c r="M4" s="21">
        <v>472</v>
      </c>
      <c r="N4" s="12">
        <f t="shared" ref="N4:N13" si="6">+O4*60/100</f>
        <v>675</v>
      </c>
      <c r="O4" s="12">
        <f t="shared" ref="O4:O13" si="7">+B4*125</f>
        <v>1125</v>
      </c>
    </row>
    <row r="5" spans="1:15">
      <c r="A5" s="49" t="s">
        <v>24</v>
      </c>
      <c r="B5" s="33">
        <v>3</v>
      </c>
      <c r="C5" s="14">
        <f t="shared" ref="C5:C13" si="8">+B5*10</f>
        <v>30</v>
      </c>
      <c r="D5" s="21">
        <f t="shared" si="0"/>
        <v>30</v>
      </c>
      <c r="E5" s="13"/>
      <c r="F5" s="21">
        <v>96</v>
      </c>
      <c r="G5" s="21">
        <v>54</v>
      </c>
      <c r="H5" s="12">
        <f t="shared" si="3"/>
        <v>150</v>
      </c>
      <c r="I5" s="21">
        <f t="shared" si="4"/>
        <v>30</v>
      </c>
      <c r="J5" s="21">
        <f t="shared" si="5"/>
        <v>30</v>
      </c>
      <c r="K5" s="5"/>
      <c r="L5" s="21">
        <v>144</v>
      </c>
      <c r="M5" s="21">
        <v>81</v>
      </c>
      <c r="N5" s="12">
        <f t="shared" si="6"/>
        <v>225</v>
      </c>
      <c r="O5" s="12">
        <f t="shared" si="7"/>
        <v>375</v>
      </c>
    </row>
    <row r="6" spans="1:15">
      <c r="A6" s="49" t="s">
        <v>25</v>
      </c>
      <c r="B6" s="33">
        <v>3</v>
      </c>
      <c r="C6" s="14">
        <f t="shared" si="8"/>
        <v>30</v>
      </c>
      <c r="D6" s="21">
        <f t="shared" si="0"/>
        <v>30</v>
      </c>
      <c r="E6" s="13"/>
      <c r="F6" s="21">
        <v>96</v>
      </c>
      <c r="G6" s="21">
        <v>54</v>
      </c>
      <c r="H6" s="12">
        <f t="shared" si="3"/>
        <v>150</v>
      </c>
      <c r="I6" s="21">
        <f t="shared" si="4"/>
        <v>30</v>
      </c>
      <c r="J6" s="21">
        <f t="shared" si="5"/>
        <v>30</v>
      </c>
      <c r="K6" s="5"/>
      <c r="L6" s="21">
        <v>144</v>
      </c>
      <c r="M6" s="21">
        <v>81</v>
      </c>
      <c r="N6" s="12">
        <f t="shared" si="6"/>
        <v>225</v>
      </c>
      <c r="O6" s="12">
        <f t="shared" si="7"/>
        <v>375</v>
      </c>
    </row>
    <row r="7" spans="1:15">
      <c r="A7" s="49" t="s">
        <v>46</v>
      </c>
      <c r="B7" s="33">
        <v>2</v>
      </c>
      <c r="C7" s="14">
        <f t="shared" si="8"/>
        <v>20</v>
      </c>
      <c r="D7" s="21">
        <f t="shared" si="0"/>
        <v>20</v>
      </c>
      <c r="E7" s="21"/>
      <c r="F7" s="21">
        <f t="shared" si="1"/>
        <v>30</v>
      </c>
      <c r="G7" s="21">
        <f t="shared" si="2"/>
        <v>70</v>
      </c>
      <c r="H7" s="12">
        <f t="shared" si="3"/>
        <v>100</v>
      </c>
      <c r="I7" s="21">
        <f t="shared" si="4"/>
        <v>20</v>
      </c>
      <c r="J7" s="21">
        <f t="shared" si="5"/>
        <v>20</v>
      </c>
      <c r="K7" s="21"/>
      <c r="L7" s="21">
        <v>45</v>
      </c>
      <c r="M7" s="21">
        <v>105</v>
      </c>
      <c r="N7" s="12">
        <f t="shared" si="6"/>
        <v>150</v>
      </c>
      <c r="O7" s="12">
        <f t="shared" si="7"/>
        <v>250</v>
      </c>
    </row>
    <row r="8" spans="1:15">
      <c r="A8" s="50" t="s">
        <v>26</v>
      </c>
      <c r="B8" s="30">
        <v>2</v>
      </c>
      <c r="C8" s="14">
        <f t="shared" si="8"/>
        <v>20</v>
      </c>
      <c r="D8" s="21">
        <f t="shared" si="0"/>
        <v>20</v>
      </c>
      <c r="E8" s="13"/>
      <c r="F8" s="21">
        <v>100</v>
      </c>
      <c r="G8" s="21" t="s">
        <v>17</v>
      </c>
      <c r="H8" s="12">
        <f t="shared" si="3"/>
        <v>100</v>
      </c>
      <c r="I8" s="21">
        <f t="shared" si="4"/>
        <v>20</v>
      </c>
      <c r="J8" s="21">
        <f t="shared" si="5"/>
        <v>20</v>
      </c>
      <c r="K8" s="5"/>
      <c r="L8" s="21">
        <v>150</v>
      </c>
      <c r="M8" s="21" t="s">
        <v>17</v>
      </c>
      <c r="N8" s="12">
        <f t="shared" si="6"/>
        <v>150</v>
      </c>
      <c r="O8" s="12">
        <f t="shared" si="7"/>
        <v>250</v>
      </c>
    </row>
    <row r="9" spans="1:15">
      <c r="A9" s="49" t="s">
        <v>72</v>
      </c>
      <c r="B9" s="33">
        <v>2</v>
      </c>
      <c r="C9" s="14">
        <f t="shared" si="8"/>
        <v>20</v>
      </c>
      <c r="D9" s="21">
        <f t="shared" si="0"/>
        <v>20</v>
      </c>
      <c r="E9" s="13"/>
      <c r="F9" s="21">
        <f t="shared" si="1"/>
        <v>30</v>
      </c>
      <c r="G9" s="21">
        <f t="shared" si="2"/>
        <v>70</v>
      </c>
      <c r="H9" s="12">
        <f t="shared" si="3"/>
        <v>100</v>
      </c>
      <c r="I9" s="21">
        <f t="shared" si="4"/>
        <v>20</v>
      </c>
      <c r="J9" s="21">
        <f t="shared" si="5"/>
        <v>20</v>
      </c>
      <c r="K9" s="5"/>
      <c r="L9" s="21">
        <f>+N9*30/100</f>
        <v>45</v>
      </c>
      <c r="M9" s="21">
        <f>+N9*70/100</f>
        <v>105</v>
      </c>
      <c r="N9" s="12">
        <f t="shared" si="6"/>
        <v>150</v>
      </c>
      <c r="O9" s="12">
        <f t="shared" si="7"/>
        <v>250</v>
      </c>
    </row>
    <row r="10" spans="1:15">
      <c r="A10" s="49" t="s">
        <v>27</v>
      </c>
      <c r="B10" s="33">
        <v>2</v>
      </c>
      <c r="C10" s="14">
        <f t="shared" si="8"/>
        <v>20</v>
      </c>
      <c r="D10" s="21">
        <f t="shared" si="0"/>
        <v>20</v>
      </c>
      <c r="E10" s="13"/>
      <c r="F10" s="21">
        <v>100</v>
      </c>
      <c r="G10" s="21" t="s">
        <v>17</v>
      </c>
      <c r="H10" s="12">
        <f t="shared" si="3"/>
        <v>100</v>
      </c>
      <c r="I10" s="21">
        <f t="shared" si="4"/>
        <v>20</v>
      </c>
      <c r="J10" s="21">
        <f t="shared" si="5"/>
        <v>20</v>
      </c>
      <c r="K10" s="5"/>
      <c r="L10" s="21">
        <v>150</v>
      </c>
      <c r="M10" s="21" t="s">
        <v>17</v>
      </c>
      <c r="N10" s="12">
        <f t="shared" si="6"/>
        <v>150</v>
      </c>
      <c r="O10" s="12">
        <f t="shared" si="7"/>
        <v>250</v>
      </c>
    </row>
    <row r="11" spans="1:15">
      <c r="A11" s="49" t="s">
        <v>64</v>
      </c>
      <c r="B11" s="33">
        <v>1</v>
      </c>
      <c r="C11" s="14">
        <f t="shared" si="8"/>
        <v>10</v>
      </c>
      <c r="D11" s="21">
        <f t="shared" si="0"/>
        <v>10</v>
      </c>
      <c r="E11" s="21"/>
      <c r="F11" s="21">
        <f t="shared" si="1"/>
        <v>15</v>
      </c>
      <c r="G11" s="21">
        <f t="shared" si="2"/>
        <v>35</v>
      </c>
      <c r="H11" s="12">
        <f t="shared" si="3"/>
        <v>50</v>
      </c>
      <c r="I11" s="21">
        <f t="shared" si="4"/>
        <v>10</v>
      </c>
      <c r="J11" s="21">
        <f t="shared" si="5"/>
        <v>10</v>
      </c>
      <c r="K11" s="21"/>
      <c r="L11" s="21">
        <f>+N11*30/100</f>
        <v>22.5</v>
      </c>
      <c r="M11" s="21">
        <f>+N11*70/100</f>
        <v>52.5</v>
      </c>
      <c r="N11" s="12">
        <f t="shared" si="6"/>
        <v>75</v>
      </c>
      <c r="O11" s="12">
        <f t="shared" si="7"/>
        <v>125</v>
      </c>
    </row>
    <row r="12" spans="1:15">
      <c r="A12" s="49" t="s">
        <v>29</v>
      </c>
      <c r="B12" s="33">
        <v>3</v>
      </c>
      <c r="C12" s="14">
        <f t="shared" si="8"/>
        <v>30</v>
      </c>
      <c r="D12" s="21">
        <f t="shared" si="0"/>
        <v>30</v>
      </c>
      <c r="E12" s="13"/>
      <c r="F12" s="21">
        <v>96</v>
      </c>
      <c r="G12" s="21">
        <v>54</v>
      </c>
      <c r="H12" s="12">
        <f t="shared" si="3"/>
        <v>150</v>
      </c>
      <c r="I12" s="21">
        <f t="shared" si="4"/>
        <v>30</v>
      </c>
      <c r="J12" s="21">
        <f t="shared" si="5"/>
        <v>30</v>
      </c>
      <c r="K12" s="5"/>
      <c r="L12" s="21">
        <v>144</v>
      </c>
      <c r="M12" s="21">
        <v>81</v>
      </c>
      <c r="N12" s="12">
        <f t="shared" si="6"/>
        <v>225</v>
      </c>
      <c r="O12" s="12">
        <f t="shared" si="7"/>
        <v>375</v>
      </c>
    </row>
    <row r="13" spans="1:15">
      <c r="A13" s="49" t="s">
        <v>30</v>
      </c>
      <c r="B13" s="33">
        <v>4</v>
      </c>
      <c r="C13" s="14">
        <f t="shared" si="8"/>
        <v>40</v>
      </c>
      <c r="D13" s="21">
        <f t="shared" si="0"/>
        <v>40</v>
      </c>
      <c r="E13" s="13"/>
      <c r="F13" s="21">
        <f t="shared" si="1"/>
        <v>60</v>
      </c>
      <c r="G13" s="21">
        <f t="shared" si="2"/>
        <v>140</v>
      </c>
      <c r="H13" s="12">
        <f t="shared" si="3"/>
        <v>200</v>
      </c>
      <c r="I13" s="21">
        <f t="shared" si="4"/>
        <v>40</v>
      </c>
      <c r="J13" s="21">
        <f t="shared" si="5"/>
        <v>40</v>
      </c>
      <c r="K13" s="5"/>
      <c r="L13" s="21">
        <v>90</v>
      </c>
      <c r="M13" s="21">
        <v>210</v>
      </c>
      <c r="N13" s="12">
        <f t="shared" si="6"/>
        <v>300</v>
      </c>
      <c r="O13" s="12">
        <f t="shared" si="7"/>
        <v>500</v>
      </c>
    </row>
    <row r="14" spans="1:15">
      <c r="A14" s="178"/>
      <c r="B14" s="48"/>
      <c r="C14" s="14"/>
      <c r="D14" s="21"/>
      <c r="E14" s="13"/>
      <c r="F14" s="5"/>
      <c r="G14" s="21"/>
      <c r="H14" s="12"/>
      <c r="I14" s="21"/>
      <c r="J14" s="21"/>
      <c r="K14" s="5"/>
      <c r="L14" s="5"/>
      <c r="M14" s="21" t="s">
        <v>17</v>
      </c>
      <c r="N14" s="12"/>
      <c r="O14" s="12"/>
    </row>
    <row r="15" spans="1:15">
      <c r="A15" s="178"/>
      <c r="B15" s="48"/>
      <c r="C15" s="14"/>
      <c r="D15" s="21"/>
      <c r="E15" s="21"/>
      <c r="F15" s="21"/>
      <c r="G15" s="21"/>
      <c r="H15" s="12"/>
      <c r="I15" s="21"/>
      <c r="J15" s="21"/>
      <c r="K15" s="21"/>
      <c r="L15" s="21"/>
      <c r="M15" s="21"/>
      <c r="N15" s="12"/>
      <c r="O15" s="12"/>
    </row>
    <row r="16" spans="1:15">
      <c r="A16" s="178"/>
      <c r="B16" s="48"/>
      <c r="C16" s="14"/>
      <c r="D16" s="21"/>
      <c r="E16" s="21"/>
      <c r="F16" s="21"/>
      <c r="G16" s="21"/>
      <c r="H16" s="12"/>
      <c r="I16" s="21"/>
      <c r="J16" s="21"/>
      <c r="K16" s="21"/>
      <c r="L16" s="21"/>
      <c r="M16" s="21"/>
      <c r="N16" s="12"/>
      <c r="O16" s="12"/>
    </row>
    <row r="17" spans="1:15">
      <c r="A17" s="178"/>
      <c r="B17" s="48"/>
      <c r="C17" s="14"/>
      <c r="D17" s="21"/>
      <c r="E17" s="21"/>
      <c r="F17" s="21"/>
      <c r="G17" s="21"/>
      <c r="H17" s="12"/>
      <c r="I17" s="21"/>
      <c r="J17" s="21"/>
      <c r="K17" s="21"/>
      <c r="L17" s="21"/>
      <c r="M17" s="21"/>
      <c r="N17" s="12"/>
      <c r="O17" s="12"/>
    </row>
    <row r="18" spans="1:15">
      <c r="A18" s="179"/>
      <c r="B18" s="63"/>
      <c r="C18" s="54"/>
      <c r="D18" s="17"/>
      <c r="E18" s="17"/>
      <c r="F18" s="17"/>
      <c r="G18" s="17"/>
      <c r="H18" s="41"/>
      <c r="I18" s="17"/>
      <c r="J18" s="17"/>
      <c r="K18" s="17"/>
      <c r="L18" s="17"/>
      <c r="M18" s="17"/>
      <c r="N18" s="41"/>
      <c r="O18" s="41"/>
    </row>
    <row r="19" spans="1:15">
      <c r="A19" s="56"/>
      <c r="B19" s="56"/>
      <c r="C19" s="56"/>
      <c r="D19" s="56"/>
      <c r="E19" s="56"/>
      <c r="F19" s="30"/>
      <c r="G19" s="35"/>
      <c r="H19" s="145"/>
      <c r="I19" s="35"/>
      <c r="J19" s="35"/>
      <c r="K19" s="35"/>
      <c r="L19" s="30"/>
      <c r="M19" s="35"/>
      <c r="N19" s="145"/>
      <c r="O19" s="146"/>
    </row>
    <row r="20" spans="1:15">
      <c r="A20" s="56"/>
      <c r="B20" s="56"/>
      <c r="C20" s="56"/>
      <c r="D20" s="56"/>
      <c r="E20" s="56"/>
      <c r="F20" s="33"/>
      <c r="G20" s="56"/>
      <c r="H20" s="57"/>
      <c r="I20" s="56"/>
      <c r="J20" s="56"/>
      <c r="K20" s="56"/>
      <c r="L20" s="33"/>
      <c r="M20" s="56"/>
      <c r="N20" s="58"/>
      <c r="O20" s="59"/>
    </row>
    <row r="21" spans="1:15">
      <c r="A21" s="60"/>
      <c r="B21" s="56"/>
      <c r="C21" s="56"/>
      <c r="D21" s="56"/>
      <c r="E21" s="56"/>
      <c r="F21" s="61"/>
      <c r="G21" s="61"/>
      <c r="H21" s="62"/>
      <c r="I21" s="56"/>
      <c r="J21" s="56"/>
      <c r="K21" s="56"/>
      <c r="L21" s="61"/>
      <c r="M21" s="61"/>
      <c r="N21" s="58"/>
      <c r="O21" s="57"/>
    </row>
    <row r="22" spans="1:15">
      <c r="A22" s="60"/>
      <c r="B22" s="56"/>
      <c r="C22" s="56"/>
      <c r="D22" s="56"/>
      <c r="E22" s="56"/>
      <c r="F22" s="61"/>
      <c r="G22" s="61"/>
      <c r="H22" s="62"/>
      <c r="I22" s="56"/>
      <c r="J22" s="56"/>
      <c r="K22" s="56"/>
      <c r="L22" s="61"/>
      <c r="M22" s="61"/>
      <c r="N22" s="58"/>
      <c r="O22" s="57"/>
    </row>
    <row r="23" spans="1:15">
      <c r="A23" s="4" t="s">
        <v>31</v>
      </c>
      <c r="B23" s="20">
        <f>SUM(B3:B20)</f>
        <v>32</v>
      </c>
      <c r="C23" s="20" t="s">
        <v>17</v>
      </c>
      <c r="D23" s="20" t="s">
        <v>17</v>
      </c>
      <c r="E23" s="20"/>
      <c r="F23" s="20" t="s">
        <v>17</v>
      </c>
      <c r="G23" s="20" t="s">
        <v>17</v>
      </c>
      <c r="H23" s="20">
        <f>SUM(H3:H20)</f>
        <v>1600</v>
      </c>
      <c r="I23" s="20" t="s">
        <v>17</v>
      </c>
      <c r="J23" s="20" t="s">
        <v>17</v>
      </c>
      <c r="K23" s="20"/>
      <c r="L23" s="20" t="s">
        <v>17</v>
      </c>
      <c r="M23" s="20" t="s">
        <v>17</v>
      </c>
      <c r="N23" s="20">
        <f>SUM(N3:N20)</f>
        <v>2400</v>
      </c>
      <c r="O23" s="20">
        <f>SUM(O3:O20)</f>
        <v>4000</v>
      </c>
    </row>
    <row r="24" spans="1:15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>+N23+H23</f>
        <v>4000</v>
      </c>
    </row>
    <row r="25" spans="1:15">
      <c r="D25" s="9"/>
      <c r="E25" s="9"/>
      <c r="F25" s="10"/>
      <c r="G25" s="9"/>
      <c r="H25" s="10"/>
      <c r="I25" s="26"/>
      <c r="J25" s="9"/>
      <c r="K25" s="9"/>
      <c r="M25" s="9"/>
      <c r="N25" s="9"/>
      <c r="O25" s="26"/>
    </row>
  </sheetData>
  <mergeCells count="2">
    <mergeCell ref="F1:H1"/>
    <mergeCell ref="L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Y19"/>
  <sheetViews>
    <sheetView workbookViewId="0">
      <selection activeCell="A2" sqref="A2"/>
    </sheetView>
  </sheetViews>
  <sheetFormatPr defaultColWidth="15.140625" defaultRowHeight="15" customHeight="1"/>
  <cols>
    <col min="1" max="1" width="44.7109375" customWidth="1"/>
    <col min="2" max="2" width="4.28515625" customWidth="1"/>
    <col min="3" max="4" width="6.5703125" customWidth="1"/>
    <col min="5" max="5" width="1.28515625" customWidth="1"/>
    <col min="6" max="8" width="6.5703125" customWidth="1"/>
    <col min="9" max="9" width="1.5703125" customWidth="1"/>
    <col min="10" max="10" width="6.5703125" customWidth="1"/>
    <col min="11" max="11" width="1.28515625" customWidth="1"/>
    <col min="12" max="12" width="8.140625" customWidth="1"/>
    <col min="13" max="13" width="8" customWidth="1"/>
    <col min="14" max="14" width="4.85546875" customWidth="1"/>
    <col min="15" max="15" width="8.28515625" customWidth="1"/>
    <col min="16" max="16" width="5.5703125" customWidth="1"/>
    <col min="17" max="24" width="4" customWidth="1"/>
    <col min="25" max="25" width="3.42578125" customWidth="1"/>
    <col min="26" max="31" width="6.5703125" customWidth="1"/>
    <col min="32" max="35" width="13.28515625" customWidth="1"/>
  </cols>
  <sheetData>
    <row r="1" spans="1:25" ht="54" customHeight="1">
      <c r="A1" s="153" t="s">
        <v>73</v>
      </c>
      <c r="B1" s="18" t="s">
        <v>3</v>
      </c>
      <c r="C1" s="19" t="s">
        <v>4</v>
      </c>
      <c r="D1" s="19" t="s">
        <v>5</v>
      </c>
      <c r="E1" s="19"/>
      <c r="F1" s="19" t="s">
        <v>6</v>
      </c>
      <c r="G1" s="19" t="s">
        <v>7</v>
      </c>
      <c r="H1" s="19" t="s">
        <v>8</v>
      </c>
      <c r="I1" s="19"/>
      <c r="J1" s="19" t="s">
        <v>9</v>
      </c>
      <c r="K1" s="46"/>
      <c r="L1" s="140" t="s">
        <v>10</v>
      </c>
      <c r="M1" s="141" t="s">
        <v>11</v>
      </c>
      <c r="N1" s="141" t="s">
        <v>12</v>
      </c>
      <c r="O1" s="140"/>
      <c r="Q1" s="26"/>
      <c r="R1" s="26"/>
      <c r="S1" s="26"/>
      <c r="T1" s="26"/>
      <c r="U1" s="26"/>
      <c r="V1" s="26"/>
      <c r="W1" s="26"/>
      <c r="X1" s="26"/>
      <c r="Y1" s="26"/>
    </row>
    <row r="2" spans="1:25" ht="14.45">
      <c r="A2" s="1" t="s">
        <v>13</v>
      </c>
      <c r="B2" s="20" t="s">
        <v>14</v>
      </c>
      <c r="C2" s="5" t="s">
        <v>4</v>
      </c>
      <c r="D2" s="5" t="s">
        <v>5</v>
      </c>
      <c r="E2" s="5"/>
      <c r="F2" s="5"/>
      <c r="G2" s="5" t="s">
        <v>17</v>
      </c>
      <c r="H2" s="5" t="s">
        <v>8</v>
      </c>
      <c r="I2" s="5"/>
      <c r="J2" s="5" t="s">
        <v>9</v>
      </c>
      <c r="K2" s="139"/>
      <c r="L2" s="35"/>
      <c r="M2" s="35" t="s">
        <v>17</v>
      </c>
      <c r="N2" s="35" t="s">
        <v>12</v>
      </c>
      <c r="O2" s="145" t="s">
        <v>15</v>
      </c>
      <c r="Q2" s="26"/>
      <c r="R2" s="26"/>
      <c r="S2" s="26"/>
      <c r="T2" s="26"/>
      <c r="U2" s="26"/>
      <c r="V2" s="26"/>
      <c r="W2" s="26"/>
      <c r="X2" s="26"/>
      <c r="Y2" s="26"/>
    </row>
    <row r="3" spans="1:25" ht="14.45">
      <c r="A3" s="170" t="s">
        <v>24</v>
      </c>
      <c r="B3" s="30">
        <v>1</v>
      </c>
      <c r="C3" s="30">
        <f>+B3*10</f>
        <v>10</v>
      </c>
      <c r="D3" s="30">
        <f>+B3*10</f>
        <v>10</v>
      </c>
      <c r="E3" s="30"/>
      <c r="F3" s="30">
        <v>10</v>
      </c>
      <c r="G3" s="30"/>
      <c r="H3" s="30">
        <v>10</v>
      </c>
      <c r="I3" s="30"/>
      <c r="J3" s="30">
        <f>+B3*10</f>
        <v>10</v>
      </c>
      <c r="K3" s="30"/>
      <c r="L3" s="30">
        <v>10</v>
      </c>
      <c r="M3" s="30"/>
      <c r="N3" s="30">
        <v>10</v>
      </c>
      <c r="O3" s="30">
        <v>10</v>
      </c>
      <c r="Q3" s="26"/>
      <c r="R3" s="26"/>
      <c r="S3" s="26"/>
      <c r="T3" s="26"/>
      <c r="U3" s="26"/>
      <c r="V3" s="26"/>
      <c r="W3" s="26"/>
      <c r="X3" s="26"/>
      <c r="Y3" s="26"/>
    </row>
    <row r="4" spans="1:25" ht="14.45">
      <c r="A4" s="170" t="s">
        <v>25</v>
      </c>
      <c r="B4" s="30">
        <v>2</v>
      </c>
      <c r="C4" s="30">
        <f t="shared" ref="C4:C15" si="0">+B4*10</f>
        <v>20</v>
      </c>
      <c r="D4" s="30">
        <f t="shared" ref="D4:D15" si="1">+B4*10</f>
        <v>20</v>
      </c>
      <c r="E4" s="30"/>
      <c r="F4" s="30">
        <v>20</v>
      </c>
      <c r="G4" s="30"/>
      <c r="H4" s="30">
        <v>20</v>
      </c>
      <c r="I4" s="30"/>
      <c r="J4" s="30">
        <f t="shared" ref="J4:J15" si="2">+B4*10</f>
        <v>20</v>
      </c>
      <c r="K4" s="30"/>
      <c r="L4" s="30">
        <v>20</v>
      </c>
      <c r="M4" s="30"/>
      <c r="N4" s="30">
        <v>20</v>
      </c>
      <c r="O4" s="30">
        <v>20</v>
      </c>
      <c r="Q4" s="26"/>
      <c r="R4" s="26"/>
      <c r="S4" s="26"/>
      <c r="T4" s="26"/>
      <c r="U4" s="26"/>
      <c r="V4" s="26"/>
      <c r="W4" s="26"/>
      <c r="X4" s="26"/>
      <c r="Y4" s="26"/>
    </row>
    <row r="5" spans="1:25" ht="14.45">
      <c r="A5" s="170" t="s">
        <v>26</v>
      </c>
      <c r="B5" s="30">
        <v>2</v>
      </c>
      <c r="C5" s="30">
        <f t="shared" si="0"/>
        <v>20</v>
      </c>
      <c r="D5" s="30">
        <f t="shared" si="1"/>
        <v>20</v>
      </c>
      <c r="E5" s="30"/>
      <c r="F5" s="30">
        <v>20</v>
      </c>
      <c r="G5" s="30"/>
      <c r="H5" s="30">
        <v>20</v>
      </c>
      <c r="I5" s="30"/>
      <c r="J5" s="30">
        <f t="shared" si="2"/>
        <v>20</v>
      </c>
      <c r="K5" s="30"/>
      <c r="L5" s="30">
        <v>20</v>
      </c>
      <c r="M5" s="30"/>
      <c r="N5" s="30">
        <v>20</v>
      </c>
      <c r="O5" s="30">
        <v>20</v>
      </c>
      <c r="Q5" s="26"/>
      <c r="R5" s="26"/>
      <c r="S5" s="26"/>
      <c r="T5" s="26"/>
      <c r="U5" s="26"/>
      <c r="V5" s="26"/>
      <c r="W5" s="26"/>
      <c r="X5" s="26"/>
      <c r="Y5" s="26"/>
    </row>
    <row r="6" spans="1:25" ht="15" customHeight="1">
      <c r="A6" s="170" t="s">
        <v>27</v>
      </c>
      <c r="B6" s="30">
        <v>2</v>
      </c>
      <c r="C6" s="30">
        <f t="shared" si="0"/>
        <v>20</v>
      </c>
      <c r="D6" s="30">
        <f t="shared" si="1"/>
        <v>20</v>
      </c>
      <c r="E6" s="30"/>
      <c r="F6" s="30">
        <v>20</v>
      </c>
      <c r="G6" s="30"/>
      <c r="H6" s="30">
        <v>20</v>
      </c>
      <c r="I6" s="106"/>
      <c r="J6" s="30">
        <f t="shared" si="2"/>
        <v>20</v>
      </c>
      <c r="K6" s="106"/>
      <c r="L6" s="30">
        <v>20</v>
      </c>
      <c r="M6" s="30"/>
      <c r="N6" s="30">
        <v>20</v>
      </c>
      <c r="O6" s="30">
        <v>20</v>
      </c>
    </row>
    <row r="7" spans="1:25" ht="15" customHeight="1">
      <c r="A7" s="170" t="s">
        <v>28</v>
      </c>
      <c r="B7" s="30">
        <v>2</v>
      </c>
      <c r="C7" s="30">
        <f t="shared" si="0"/>
        <v>20</v>
      </c>
      <c r="D7" s="30">
        <f t="shared" si="1"/>
        <v>20</v>
      </c>
      <c r="E7" s="30"/>
      <c r="F7" s="30">
        <v>18</v>
      </c>
      <c r="G7" s="30">
        <v>2</v>
      </c>
      <c r="H7" s="30">
        <v>20</v>
      </c>
      <c r="I7" s="106"/>
      <c r="J7" s="30">
        <f t="shared" si="2"/>
        <v>20</v>
      </c>
      <c r="K7" s="106"/>
      <c r="L7" s="30">
        <v>20</v>
      </c>
      <c r="M7" s="30"/>
      <c r="N7" s="30">
        <v>20</v>
      </c>
      <c r="O7" s="30">
        <v>20</v>
      </c>
    </row>
    <row r="8" spans="1:25" ht="15" customHeight="1">
      <c r="A8" s="170" t="s">
        <v>47</v>
      </c>
      <c r="B8" s="30">
        <v>2</v>
      </c>
      <c r="C8" s="30">
        <f t="shared" si="0"/>
        <v>20</v>
      </c>
      <c r="D8" s="30">
        <f t="shared" si="1"/>
        <v>20</v>
      </c>
      <c r="E8" s="30"/>
      <c r="F8" s="30">
        <v>18</v>
      </c>
      <c r="G8" s="30">
        <v>2</v>
      </c>
      <c r="H8" s="30">
        <v>20</v>
      </c>
      <c r="I8" s="106"/>
      <c r="J8" s="30">
        <f t="shared" si="2"/>
        <v>20</v>
      </c>
      <c r="K8" s="106"/>
      <c r="L8" s="30">
        <v>20</v>
      </c>
      <c r="M8" s="30"/>
      <c r="N8" s="30">
        <v>20</v>
      </c>
      <c r="O8" s="30">
        <v>20</v>
      </c>
    </row>
    <row r="9" spans="1:25" ht="15" customHeight="1">
      <c r="A9" s="170" t="s">
        <v>74</v>
      </c>
      <c r="B9" s="30" t="s">
        <v>17</v>
      </c>
      <c r="C9" s="30" t="s">
        <v>17</v>
      </c>
      <c r="D9" s="30" t="s">
        <v>17</v>
      </c>
      <c r="E9" s="30"/>
      <c r="F9" s="30" t="s">
        <v>17</v>
      </c>
      <c r="G9" s="30"/>
      <c r="H9" s="30" t="s">
        <v>17</v>
      </c>
      <c r="I9" s="106"/>
      <c r="J9" s="30" t="s">
        <v>17</v>
      </c>
      <c r="K9" s="106" t="s">
        <v>17</v>
      </c>
      <c r="L9" s="30" t="s">
        <v>17</v>
      </c>
      <c r="M9" s="30"/>
      <c r="N9" s="30" t="s">
        <v>17</v>
      </c>
      <c r="O9" s="30" t="s">
        <v>17</v>
      </c>
    </row>
    <row r="10" spans="1:25" ht="15" customHeight="1">
      <c r="A10" s="30" t="s">
        <v>75</v>
      </c>
      <c r="B10" s="30">
        <v>2</v>
      </c>
      <c r="C10" s="30">
        <f>+B10*10</f>
        <v>20</v>
      </c>
      <c r="D10" s="30">
        <f>+B10*10</f>
        <v>20</v>
      </c>
      <c r="E10" s="30"/>
      <c r="F10" s="30">
        <v>17</v>
      </c>
      <c r="G10" s="30">
        <v>3</v>
      </c>
      <c r="H10" s="30">
        <v>20</v>
      </c>
      <c r="I10" s="106"/>
      <c r="J10" s="30">
        <f>+B10*10</f>
        <v>20</v>
      </c>
      <c r="K10" s="106"/>
      <c r="L10" s="30">
        <v>20</v>
      </c>
      <c r="M10" s="30"/>
      <c r="N10" s="30">
        <v>20</v>
      </c>
      <c r="O10" s="30">
        <v>20</v>
      </c>
    </row>
    <row r="11" spans="1:25" ht="15" customHeight="1">
      <c r="A11" s="30" t="s">
        <v>76</v>
      </c>
      <c r="B11" s="30">
        <v>2</v>
      </c>
      <c r="C11" s="30">
        <f>+B11*10</f>
        <v>20</v>
      </c>
      <c r="D11" s="30">
        <f>+B11*10</f>
        <v>20</v>
      </c>
      <c r="E11" s="30"/>
      <c r="F11" s="30">
        <v>17</v>
      </c>
      <c r="G11" s="30">
        <v>3</v>
      </c>
      <c r="H11" s="30">
        <v>20</v>
      </c>
      <c r="I11" s="106"/>
      <c r="J11" s="30">
        <f>+B11*10</f>
        <v>20</v>
      </c>
      <c r="K11" s="106"/>
      <c r="L11" s="30">
        <v>20</v>
      </c>
      <c r="M11" s="30"/>
      <c r="N11" s="30">
        <v>20</v>
      </c>
      <c r="O11" s="30">
        <v>20</v>
      </c>
    </row>
    <row r="12" spans="1:25" ht="15" customHeight="1">
      <c r="A12" s="30" t="s">
        <v>62</v>
      </c>
      <c r="B12" s="30">
        <v>3</v>
      </c>
      <c r="C12" s="30">
        <f>+B12*10</f>
        <v>30</v>
      </c>
      <c r="D12" s="30">
        <f>+B12*10</f>
        <v>30</v>
      </c>
      <c r="E12" s="30"/>
      <c r="F12" s="30">
        <v>30</v>
      </c>
      <c r="G12" s="30"/>
      <c r="H12" s="30">
        <v>30</v>
      </c>
      <c r="I12" s="106"/>
      <c r="J12" s="30">
        <f>+B12*10</f>
        <v>30</v>
      </c>
      <c r="K12" s="106"/>
      <c r="L12" s="30">
        <v>30</v>
      </c>
      <c r="M12" s="30"/>
      <c r="N12" s="30">
        <v>30</v>
      </c>
      <c r="O12" s="30">
        <v>30</v>
      </c>
    </row>
    <row r="13" spans="1:25" ht="15" customHeight="1">
      <c r="A13" s="30" t="s">
        <v>77</v>
      </c>
      <c r="B13" s="30">
        <v>10</v>
      </c>
      <c r="C13" s="30">
        <f>+B13*10</f>
        <v>100</v>
      </c>
      <c r="D13" s="30">
        <f>+B13*10</f>
        <v>100</v>
      </c>
      <c r="E13" s="30"/>
      <c r="F13" s="30">
        <v>100</v>
      </c>
      <c r="G13" s="30"/>
      <c r="H13" s="30">
        <v>100</v>
      </c>
      <c r="I13" s="106"/>
      <c r="J13" s="30">
        <f>+B13*10</f>
        <v>100</v>
      </c>
      <c r="K13" s="106"/>
      <c r="L13" s="30">
        <v>100</v>
      </c>
      <c r="M13" s="30"/>
      <c r="N13" s="30">
        <v>100</v>
      </c>
      <c r="O13" s="30">
        <v>100</v>
      </c>
    </row>
    <row r="14" spans="1:25" ht="15" customHeight="1">
      <c r="A14" s="30" t="s">
        <v>78</v>
      </c>
      <c r="B14" s="30">
        <v>2</v>
      </c>
      <c r="C14" s="30">
        <f>+B14*10</f>
        <v>20</v>
      </c>
      <c r="D14" s="30">
        <f>+B14*10</f>
        <v>20</v>
      </c>
      <c r="E14" s="30"/>
      <c r="F14" s="30">
        <v>17</v>
      </c>
      <c r="G14" s="30">
        <v>3</v>
      </c>
      <c r="H14" s="30">
        <v>20</v>
      </c>
      <c r="I14" s="106"/>
      <c r="J14" s="30">
        <f>+B14*10</f>
        <v>20</v>
      </c>
      <c r="K14" s="106"/>
      <c r="L14" s="30">
        <v>20</v>
      </c>
      <c r="M14" s="30"/>
      <c r="N14" s="30">
        <v>20</v>
      </c>
      <c r="O14" s="30">
        <v>20</v>
      </c>
    </row>
    <row r="15" spans="1:25" ht="15" customHeight="1">
      <c r="A15" s="170" t="s">
        <v>30</v>
      </c>
      <c r="B15" s="30">
        <v>2</v>
      </c>
      <c r="C15" s="30">
        <f t="shared" si="0"/>
        <v>20</v>
      </c>
      <c r="D15" s="30">
        <f t="shared" si="1"/>
        <v>20</v>
      </c>
      <c r="E15" s="30"/>
      <c r="F15" s="30">
        <v>17</v>
      </c>
      <c r="G15" s="30">
        <v>3</v>
      </c>
      <c r="H15" s="30">
        <v>20</v>
      </c>
      <c r="I15" s="106"/>
      <c r="J15" s="30">
        <f t="shared" si="2"/>
        <v>20</v>
      </c>
      <c r="K15" s="106"/>
      <c r="L15" s="30">
        <v>20</v>
      </c>
      <c r="M15" s="30"/>
      <c r="N15" s="30">
        <v>20</v>
      </c>
      <c r="O15" s="30">
        <v>20</v>
      </c>
    </row>
    <row r="16" spans="1:25" ht="15" customHeight="1">
      <c r="A16" s="180"/>
      <c r="B16" s="20"/>
      <c r="C16" s="106"/>
      <c r="D16" s="106"/>
      <c r="E16" s="138"/>
      <c r="F16" s="30"/>
      <c r="G16" s="30"/>
      <c r="H16" s="30"/>
      <c r="I16" s="106"/>
      <c r="J16" s="106"/>
      <c r="K16" s="106"/>
      <c r="L16" s="30"/>
      <c r="M16" s="30"/>
      <c r="N16" s="30"/>
      <c r="O16" s="30">
        <f>+B16*125</f>
        <v>0</v>
      </c>
    </row>
    <row r="17" spans="1:15" ht="15" customHeight="1">
      <c r="A17" s="1" t="s">
        <v>31</v>
      </c>
      <c r="B17" s="24">
        <f>SUM(B3:B16)</f>
        <v>32</v>
      </c>
      <c r="C17" s="21" t="s">
        <v>18</v>
      </c>
      <c r="D17" s="21" t="s">
        <v>17</v>
      </c>
      <c r="E17" s="21"/>
      <c r="F17" s="21"/>
      <c r="G17" s="21">
        <f>SUM(G3:G16)</f>
        <v>16</v>
      </c>
      <c r="H17" s="21" t="s">
        <v>17</v>
      </c>
      <c r="I17" s="21"/>
      <c r="J17" s="21" t="s">
        <v>17</v>
      </c>
      <c r="K17" s="21"/>
      <c r="L17" s="21"/>
      <c r="M17" s="21">
        <f>SUM(M4:M16)</f>
        <v>0</v>
      </c>
      <c r="N17" s="5"/>
      <c r="O17" s="5">
        <f>SUM(O3:O15)</f>
        <v>320</v>
      </c>
    </row>
    <row r="18" spans="1:15" ht="15" customHeight="1">
      <c r="A18" s="22"/>
      <c r="B18" s="191"/>
      <c r="C18" s="192"/>
      <c r="D18" s="26"/>
      <c r="E18" s="26"/>
      <c r="F18" s="26"/>
      <c r="G18" s="26"/>
      <c r="H18" s="26"/>
      <c r="I18" s="26"/>
      <c r="J18" s="26"/>
      <c r="K18" s="9"/>
      <c r="L18" s="9"/>
      <c r="M18" s="9"/>
      <c r="N18" s="9"/>
      <c r="O18" s="26"/>
    </row>
    <row r="19" spans="1:15" ht="15" customHeight="1">
      <c r="A19" s="9"/>
      <c r="B19" s="193"/>
      <c r="C19" s="192"/>
      <c r="D19" s="26"/>
      <c r="E19" s="26"/>
      <c r="F19" s="26"/>
      <c r="G19" s="26"/>
      <c r="H19" s="26"/>
      <c r="I19" s="26"/>
      <c r="J19" s="26"/>
      <c r="K19" s="9"/>
      <c r="L19" s="9"/>
      <c r="M19" s="9"/>
      <c r="N19" s="9"/>
      <c r="O19" s="26"/>
    </row>
  </sheetData>
  <sortState xmlns:xlrd2="http://schemas.microsoft.com/office/spreadsheetml/2017/richdata2" ref="A10:P14">
    <sortCondition ref="A10:A14"/>
  </sortState>
  <mergeCells count="2">
    <mergeCell ref="B19:C19"/>
    <mergeCell ref="B18:C18"/>
  </mergeCells>
  <pageMargins left="0.7" right="0.7" top="0.75" bottom="0.75" header="0.3" footer="0.3"/>
  <pageSetup paperSize="9" scale="8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9"/>
  <sheetViews>
    <sheetView showGridLines="0" workbookViewId="0">
      <selection activeCell="A2" sqref="A2"/>
    </sheetView>
  </sheetViews>
  <sheetFormatPr defaultColWidth="15.140625" defaultRowHeight="15" customHeight="1"/>
  <cols>
    <col min="1" max="1" width="36.140625" customWidth="1"/>
    <col min="2" max="2" width="7.7109375" customWidth="1"/>
    <col min="3" max="3" width="7.85546875" customWidth="1"/>
    <col min="4" max="4" width="8.28515625" customWidth="1"/>
    <col min="5" max="5" width="7.140625" customWidth="1"/>
    <col min="6" max="6" width="6.85546875" customWidth="1"/>
    <col min="7" max="7" width="9.5703125" customWidth="1"/>
    <col min="8" max="8" width="2.28515625" customWidth="1"/>
    <col min="9" max="9" width="8.85546875" customWidth="1"/>
    <col min="10" max="10" width="8.5703125" customWidth="1"/>
    <col min="11" max="11" width="9.42578125" customWidth="1"/>
    <col min="12" max="12" width="6.140625" customWidth="1"/>
    <col min="13" max="13" width="9.28515625" customWidth="1"/>
    <col min="14" max="14" width="10.42578125" customWidth="1"/>
  </cols>
  <sheetData>
    <row r="1" spans="1:14" ht="39" customHeight="1">
      <c r="A1" s="156" t="s">
        <v>79</v>
      </c>
      <c r="B1" s="18" t="s">
        <v>3</v>
      </c>
      <c r="C1" s="19" t="s">
        <v>4</v>
      </c>
      <c r="D1" s="19" t="s">
        <v>5</v>
      </c>
      <c r="E1" s="19" t="s">
        <v>6</v>
      </c>
      <c r="F1" s="19" t="s">
        <v>7</v>
      </c>
      <c r="G1" s="19" t="s">
        <v>8</v>
      </c>
      <c r="H1" s="19"/>
      <c r="I1" s="19" t="s">
        <v>9</v>
      </c>
      <c r="J1" s="19" t="s">
        <v>33</v>
      </c>
      <c r="K1" s="140" t="s">
        <v>10</v>
      </c>
      <c r="L1" s="141" t="s">
        <v>11</v>
      </c>
      <c r="M1" s="141" t="s">
        <v>12</v>
      </c>
      <c r="N1" s="140"/>
    </row>
    <row r="2" spans="1:14" ht="15" customHeight="1">
      <c r="A2" s="1" t="s">
        <v>13</v>
      </c>
      <c r="B2" s="20" t="s">
        <v>14</v>
      </c>
      <c r="C2" s="5" t="s">
        <v>4</v>
      </c>
      <c r="D2" s="5" t="s">
        <v>5</v>
      </c>
      <c r="E2" s="5"/>
      <c r="F2" s="5" t="s">
        <v>17</v>
      </c>
      <c r="G2" s="5" t="s">
        <v>8</v>
      </c>
      <c r="H2" s="5"/>
      <c r="I2" s="5" t="s">
        <v>9</v>
      </c>
      <c r="J2" s="5" t="s">
        <v>33</v>
      </c>
      <c r="K2" s="35"/>
      <c r="L2" s="35" t="s">
        <v>17</v>
      </c>
      <c r="M2" s="35" t="s">
        <v>12</v>
      </c>
      <c r="N2" s="145" t="s">
        <v>15</v>
      </c>
    </row>
    <row r="3" spans="1:14" ht="15" customHeight="1">
      <c r="A3" s="149" t="s">
        <v>80</v>
      </c>
      <c r="B3" s="79" t="s">
        <v>17</v>
      </c>
      <c r="C3" s="30" t="s">
        <v>17</v>
      </c>
      <c r="D3" s="30" t="s">
        <v>17</v>
      </c>
      <c r="E3" s="30" t="s">
        <v>17</v>
      </c>
      <c r="F3" s="30"/>
      <c r="G3" s="30" t="s">
        <v>17</v>
      </c>
      <c r="H3" s="30"/>
      <c r="I3" s="30" t="s">
        <v>17</v>
      </c>
      <c r="J3" s="30" t="s">
        <v>17</v>
      </c>
      <c r="K3" s="30" t="s">
        <v>17</v>
      </c>
      <c r="L3" s="30" t="s">
        <v>17</v>
      </c>
      <c r="M3" s="30" t="s">
        <v>17</v>
      </c>
      <c r="N3" s="30" t="s">
        <v>17</v>
      </c>
    </row>
    <row r="4" spans="1:14" ht="15" customHeight="1">
      <c r="A4" s="149" t="s">
        <v>81</v>
      </c>
      <c r="B4" s="79">
        <v>2</v>
      </c>
      <c r="C4" s="30">
        <v>20</v>
      </c>
      <c r="D4" s="30">
        <v>20</v>
      </c>
      <c r="E4" s="30">
        <v>17</v>
      </c>
      <c r="F4" s="30">
        <v>3</v>
      </c>
      <c r="G4" s="30">
        <f>+E4+F4</f>
        <v>20</v>
      </c>
      <c r="H4" s="30"/>
      <c r="I4" s="30">
        <v>20</v>
      </c>
      <c r="J4" s="30">
        <v>20</v>
      </c>
      <c r="K4" s="30">
        <f>+E4*1.5</f>
        <v>25.5</v>
      </c>
      <c r="L4" s="30"/>
      <c r="M4" s="30">
        <f>+K4+L4</f>
        <v>25.5</v>
      </c>
      <c r="N4" s="30">
        <f>+G4+M4</f>
        <v>45.5</v>
      </c>
    </row>
    <row r="5" spans="1:14" ht="15" customHeight="1">
      <c r="A5" s="149" t="s">
        <v>82</v>
      </c>
      <c r="B5" s="79">
        <v>3</v>
      </c>
      <c r="C5" s="30">
        <v>30</v>
      </c>
      <c r="D5" s="30">
        <v>30</v>
      </c>
      <c r="E5" s="30">
        <v>30</v>
      </c>
      <c r="F5" s="30"/>
      <c r="G5" s="30">
        <f t="shared" ref="G5:G13" si="0">+E5+F5</f>
        <v>30</v>
      </c>
      <c r="H5" s="30"/>
      <c r="I5" s="30">
        <v>30</v>
      </c>
      <c r="J5" s="30">
        <v>30</v>
      </c>
      <c r="K5" s="30">
        <f t="shared" ref="K5:K13" si="1">+E5*1.5</f>
        <v>45</v>
      </c>
      <c r="L5" s="30"/>
      <c r="M5" s="30">
        <f t="shared" ref="M5:M13" si="2">+K5+L5</f>
        <v>45</v>
      </c>
      <c r="N5" s="30">
        <f t="shared" ref="N5:N13" si="3">+G5+M5</f>
        <v>75</v>
      </c>
    </row>
    <row r="6" spans="1:14" ht="15" customHeight="1">
      <c r="A6" s="149" t="s">
        <v>83</v>
      </c>
      <c r="B6" s="79">
        <v>14</v>
      </c>
      <c r="C6" s="30">
        <v>140</v>
      </c>
      <c r="D6" s="30">
        <v>140</v>
      </c>
      <c r="E6" s="30">
        <v>131</v>
      </c>
      <c r="F6" s="30">
        <v>9</v>
      </c>
      <c r="G6" s="30">
        <f t="shared" si="0"/>
        <v>140</v>
      </c>
      <c r="H6" s="30"/>
      <c r="I6" s="30">
        <v>140</v>
      </c>
      <c r="J6" s="30">
        <v>140</v>
      </c>
      <c r="K6" s="30">
        <f t="shared" si="1"/>
        <v>196.5</v>
      </c>
      <c r="L6" s="30"/>
      <c r="M6" s="30">
        <f t="shared" si="2"/>
        <v>196.5</v>
      </c>
      <c r="N6" s="30">
        <f t="shared" si="3"/>
        <v>336.5</v>
      </c>
    </row>
    <row r="7" spans="1:14" ht="15" customHeight="1">
      <c r="A7" s="177" t="s">
        <v>24</v>
      </c>
      <c r="B7" s="79">
        <v>1</v>
      </c>
      <c r="C7" s="30">
        <f t="shared" ref="C7:C13" si="4">+B7*10</f>
        <v>10</v>
      </c>
      <c r="D7" s="30">
        <v>10</v>
      </c>
      <c r="E7" s="30">
        <v>10</v>
      </c>
      <c r="F7" s="30"/>
      <c r="G7" s="30">
        <f t="shared" si="0"/>
        <v>10</v>
      </c>
      <c r="H7" s="30"/>
      <c r="I7" s="30">
        <v>10</v>
      </c>
      <c r="J7" s="30">
        <v>10</v>
      </c>
      <c r="K7" s="30">
        <f t="shared" si="1"/>
        <v>15</v>
      </c>
      <c r="L7" s="30"/>
      <c r="M7" s="30">
        <f t="shared" si="2"/>
        <v>15</v>
      </c>
      <c r="N7" s="30">
        <f t="shared" si="3"/>
        <v>25</v>
      </c>
    </row>
    <row r="8" spans="1:14" ht="15" customHeight="1">
      <c r="A8" s="177" t="s">
        <v>25</v>
      </c>
      <c r="B8" s="79">
        <v>2</v>
      </c>
      <c r="C8" s="30">
        <f t="shared" si="4"/>
        <v>20</v>
      </c>
      <c r="D8" s="30">
        <v>20</v>
      </c>
      <c r="E8" s="30">
        <v>20</v>
      </c>
      <c r="F8" s="30"/>
      <c r="G8" s="30">
        <f t="shared" si="0"/>
        <v>20</v>
      </c>
      <c r="H8" s="30"/>
      <c r="I8" s="30">
        <v>20</v>
      </c>
      <c r="J8" s="30">
        <v>20</v>
      </c>
      <c r="K8" s="30">
        <f t="shared" si="1"/>
        <v>30</v>
      </c>
      <c r="L8" s="30"/>
      <c r="M8" s="30">
        <f t="shared" si="2"/>
        <v>30</v>
      </c>
      <c r="N8" s="30">
        <f t="shared" si="3"/>
        <v>50</v>
      </c>
    </row>
    <row r="9" spans="1:14" ht="15" customHeight="1">
      <c r="A9" s="177" t="s">
        <v>26</v>
      </c>
      <c r="B9" s="79">
        <v>2</v>
      </c>
      <c r="C9" s="30">
        <f t="shared" si="4"/>
        <v>20</v>
      </c>
      <c r="D9" s="30">
        <v>20</v>
      </c>
      <c r="E9" s="30">
        <v>20</v>
      </c>
      <c r="F9" s="30"/>
      <c r="G9" s="30">
        <f t="shared" si="0"/>
        <v>20</v>
      </c>
      <c r="H9" s="106"/>
      <c r="I9" s="30">
        <v>20</v>
      </c>
      <c r="J9" s="30">
        <v>20</v>
      </c>
      <c r="K9" s="30">
        <f t="shared" si="1"/>
        <v>30</v>
      </c>
      <c r="L9" s="30"/>
      <c r="M9" s="30">
        <f t="shared" si="2"/>
        <v>30</v>
      </c>
      <c r="N9" s="30">
        <f t="shared" si="3"/>
        <v>50</v>
      </c>
    </row>
    <row r="10" spans="1:14" ht="15" customHeight="1">
      <c r="A10" s="177" t="s">
        <v>27</v>
      </c>
      <c r="B10" s="79">
        <v>2</v>
      </c>
      <c r="C10" s="30">
        <f t="shared" si="4"/>
        <v>20</v>
      </c>
      <c r="D10" s="30">
        <v>20</v>
      </c>
      <c r="E10" s="30">
        <v>20</v>
      </c>
      <c r="F10" s="30"/>
      <c r="G10" s="30">
        <f t="shared" si="0"/>
        <v>20</v>
      </c>
      <c r="H10" s="106"/>
      <c r="I10" s="30">
        <v>20</v>
      </c>
      <c r="J10" s="30">
        <v>20</v>
      </c>
      <c r="K10" s="30">
        <f t="shared" si="1"/>
        <v>30</v>
      </c>
      <c r="L10" s="30"/>
      <c r="M10" s="30">
        <f t="shared" si="2"/>
        <v>30</v>
      </c>
      <c r="N10" s="30">
        <f t="shared" si="3"/>
        <v>50</v>
      </c>
    </row>
    <row r="11" spans="1:14" ht="15" customHeight="1">
      <c r="A11" s="177" t="s">
        <v>28</v>
      </c>
      <c r="B11" s="79">
        <v>2</v>
      </c>
      <c r="C11" s="30">
        <f t="shared" si="4"/>
        <v>20</v>
      </c>
      <c r="D11" s="30">
        <v>20</v>
      </c>
      <c r="E11" s="30">
        <v>18</v>
      </c>
      <c r="F11" s="30">
        <v>2</v>
      </c>
      <c r="G11" s="30">
        <f t="shared" si="0"/>
        <v>20</v>
      </c>
      <c r="H11" s="106"/>
      <c r="I11" s="30">
        <v>20</v>
      </c>
      <c r="J11" s="30">
        <v>20</v>
      </c>
      <c r="K11" s="30">
        <f t="shared" si="1"/>
        <v>27</v>
      </c>
      <c r="L11" s="30"/>
      <c r="M11" s="30">
        <f t="shared" si="2"/>
        <v>27</v>
      </c>
      <c r="N11" s="30">
        <f t="shared" si="3"/>
        <v>47</v>
      </c>
    </row>
    <row r="12" spans="1:14" ht="15" customHeight="1">
      <c r="A12" s="177" t="s">
        <v>29</v>
      </c>
      <c r="B12" s="79">
        <v>2</v>
      </c>
      <c r="C12" s="30">
        <f t="shared" si="4"/>
        <v>20</v>
      </c>
      <c r="D12" s="30">
        <v>20</v>
      </c>
      <c r="E12" s="30">
        <v>18</v>
      </c>
      <c r="F12" s="30">
        <v>2</v>
      </c>
      <c r="G12" s="30">
        <f t="shared" si="0"/>
        <v>20</v>
      </c>
      <c r="H12" s="106"/>
      <c r="I12" s="30">
        <v>20</v>
      </c>
      <c r="J12" s="30">
        <v>20</v>
      </c>
      <c r="K12" s="30">
        <f t="shared" si="1"/>
        <v>27</v>
      </c>
      <c r="L12" s="30"/>
      <c r="M12" s="30">
        <f t="shared" si="2"/>
        <v>27</v>
      </c>
      <c r="N12" s="30">
        <f t="shared" si="3"/>
        <v>47</v>
      </c>
    </row>
    <row r="13" spans="1:14" ht="15" customHeight="1">
      <c r="A13" s="177" t="s">
        <v>30</v>
      </c>
      <c r="B13" s="79">
        <v>2</v>
      </c>
      <c r="C13" s="30">
        <f t="shared" si="4"/>
        <v>20</v>
      </c>
      <c r="D13" s="30">
        <v>20</v>
      </c>
      <c r="E13" s="30">
        <v>17</v>
      </c>
      <c r="F13" s="30">
        <v>3</v>
      </c>
      <c r="G13" s="30">
        <f t="shared" si="0"/>
        <v>20</v>
      </c>
      <c r="H13" s="106"/>
      <c r="I13" s="30">
        <v>20</v>
      </c>
      <c r="J13" s="30">
        <v>20</v>
      </c>
      <c r="K13" s="30">
        <f t="shared" si="1"/>
        <v>25.5</v>
      </c>
      <c r="L13" s="30"/>
      <c r="M13" s="30">
        <f t="shared" si="2"/>
        <v>25.5</v>
      </c>
      <c r="N13" s="30">
        <f t="shared" si="3"/>
        <v>45.5</v>
      </c>
    </row>
    <row r="14" spans="1:14" ht="15" customHeight="1">
      <c r="A14" s="49"/>
      <c r="B14" s="142" t="s">
        <v>17</v>
      </c>
      <c r="C14" s="30"/>
      <c r="D14" s="30"/>
      <c r="E14" s="30"/>
      <c r="F14" s="30"/>
      <c r="G14" s="30"/>
      <c r="H14" s="106"/>
      <c r="I14" s="30"/>
      <c r="J14" s="30"/>
      <c r="K14" s="30"/>
      <c r="L14" s="30"/>
      <c r="M14" s="30"/>
      <c r="N14" s="30"/>
    </row>
    <row r="15" spans="1:14" ht="15" customHeight="1">
      <c r="A15" s="49"/>
      <c r="B15" s="86"/>
      <c r="C15" s="30"/>
      <c r="D15" s="30"/>
      <c r="E15" s="30"/>
      <c r="F15" s="30"/>
      <c r="G15" s="30"/>
      <c r="H15" s="106"/>
      <c r="I15" s="30"/>
      <c r="J15" s="30"/>
      <c r="K15" s="30"/>
      <c r="L15" s="30"/>
      <c r="M15" s="30"/>
      <c r="N15" s="30"/>
    </row>
    <row r="16" spans="1:14" ht="15" customHeight="1">
      <c r="A16" s="1"/>
      <c r="B16" s="20"/>
      <c r="C16" s="106"/>
      <c r="D16" s="106"/>
      <c r="E16" s="30"/>
      <c r="F16" s="30"/>
      <c r="G16" s="30"/>
      <c r="H16" s="106"/>
      <c r="I16" s="106"/>
      <c r="J16" s="106"/>
      <c r="K16" s="30"/>
      <c r="L16" s="30"/>
      <c r="M16" s="30"/>
      <c r="N16" s="30"/>
    </row>
    <row r="17" spans="1:14" ht="15" customHeight="1">
      <c r="A17" s="1" t="s">
        <v>31</v>
      </c>
      <c r="B17" s="24">
        <v>32</v>
      </c>
      <c r="C17" s="21" t="s">
        <v>18</v>
      </c>
      <c r="D17" s="21" t="s">
        <v>17</v>
      </c>
      <c r="E17" s="21"/>
      <c r="F17" s="21" t="s">
        <v>17</v>
      </c>
      <c r="G17" s="21"/>
      <c r="H17" s="21"/>
      <c r="I17" s="21" t="s">
        <v>17</v>
      </c>
      <c r="J17" s="21" t="s">
        <v>17</v>
      </c>
      <c r="K17" s="21"/>
      <c r="L17" s="21" t="s">
        <v>17</v>
      </c>
      <c r="M17" s="5"/>
      <c r="N17" s="5">
        <f>SUM(N3:N14)</f>
        <v>771.5</v>
      </c>
    </row>
    <row r="18" spans="1:14" ht="15" customHeight="1">
      <c r="A18" s="22"/>
      <c r="B18" s="191"/>
      <c r="C18" s="192"/>
      <c r="D18" s="26"/>
      <c r="E18" s="26"/>
      <c r="F18" s="26"/>
      <c r="G18" s="26"/>
      <c r="H18" s="26"/>
      <c r="I18" s="26"/>
      <c r="J18" s="9"/>
      <c r="K18" s="9"/>
      <c r="L18" s="9"/>
      <c r="M18" s="9"/>
      <c r="N18" s="26"/>
    </row>
    <row r="19" spans="1:14" ht="15" customHeight="1">
      <c r="A19" s="9"/>
      <c r="B19" s="193"/>
      <c r="C19" s="192"/>
      <c r="D19" s="26"/>
      <c r="E19" s="26"/>
      <c r="F19" s="26"/>
      <c r="G19" s="26"/>
      <c r="H19" s="26"/>
      <c r="I19" s="26"/>
      <c r="J19" s="9"/>
      <c r="K19" s="9"/>
      <c r="L19" s="9"/>
      <c r="M19" s="9"/>
      <c r="N19" s="26"/>
    </row>
  </sheetData>
  <mergeCells count="2">
    <mergeCell ref="B18:C18"/>
    <mergeCell ref="B19:C19"/>
  </mergeCells>
  <pageMargins left="0.7" right="0.7" top="0.75" bottom="0.75" header="0.3" footer="0.3"/>
  <pageSetup paperSize="9" scale="7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007"/>
  <sheetViews>
    <sheetView topLeftCell="A4" workbookViewId="0">
      <selection activeCell="F29" sqref="F29"/>
    </sheetView>
  </sheetViews>
  <sheetFormatPr defaultColWidth="15.140625" defaultRowHeight="15" customHeight="1"/>
  <cols>
    <col min="1" max="1" width="41" customWidth="1"/>
    <col min="2" max="2" width="5.5703125" customWidth="1"/>
    <col min="3" max="3" width="5.85546875" customWidth="1"/>
    <col min="4" max="4" width="6" customWidth="1"/>
    <col min="5" max="5" width="2.7109375" customWidth="1"/>
    <col min="6" max="6" width="6" customWidth="1"/>
    <col min="7" max="7" width="6.140625" customWidth="1"/>
    <col min="8" max="8" width="9" customWidth="1"/>
    <col min="9" max="9" width="4.85546875" customWidth="1"/>
    <col min="10" max="10" width="6.42578125" customWidth="1"/>
    <col min="11" max="11" width="6.140625" customWidth="1"/>
    <col min="12" max="12" width="2" customWidth="1"/>
    <col min="13" max="14" width="6.42578125" customWidth="1"/>
    <col min="15" max="15" width="6.7109375" customWidth="1"/>
    <col min="16" max="16" width="10.42578125" customWidth="1"/>
    <col min="17" max="17" width="6.42578125" customWidth="1"/>
    <col min="18" max="25" width="7.5703125" customWidth="1"/>
  </cols>
  <sheetData>
    <row r="1" spans="1:17" ht="62.25" customHeight="1">
      <c r="A1" s="153" t="s">
        <v>84</v>
      </c>
      <c r="B1" s="15" t="s">
        <v>3</v>
      </c>
      <c r="C1" s="15" t="s">
        <v>4</v>
      </c>
      <c r="D1" s="15" t="s">
        <v>5</v>
      </c>
      <c r="E1" s="186" t="s">
        <v>49</v>
      </c>
      <c r="F1" s="194"/>
      <c r="G1" s="194"/>
      <c r="H1" s="195"/>
      <c r="I1" s="104"/>
      <c r="J1" s="15" t="s">
        <v>9</v>
      </c>
      <c r="K1" s="15" t="s">
        <v>33</v>
      </c>
      <c r="L1" s="186" t="s">
        <v>50</v>
      </c>
      <c r="M1" s="194"/>
      <c r="N1" s="194"/>
      <c r="O1" s="195"/>
      <c r="P1" s="16" t="s">
        <v>51</v>
      </c>
    </row>
    <row r="2" spans="1:17" ht="34.15" customHeight="1">
      <c r="A2" s="181" t="s">
        <v>13</v>
      </c>
      <c r="B2" s="21" t="s">
        <v>52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12"/>
      <c r="J2" s="21" t="s">
        <v>36</v>
      </c>
      <c r="K2" s="21" t="s">
        <v>36</v>
      </c>
      <c r="L2" s="21"/>
      <c r="M2" s="21" t="s">
        <v>36</v>
      </c>
      <c r="N2" s="21" t="s">
        <v>37</v>
      </c>
      <c r="O2" s="12" t="s">
        <v>31</v>
      </c>
      <c r="P2" s="12" t="s">
        <v>38</v>
      </c>
    </row>
    <row r="3" spans="1:17" ht="14.25" customHeight="1">
      <c r="A3" s="78"/>
      <c r="B3" s="79"/>
      <c r="C3" s="21"/>
      <c r="D3" s="21"/>
      <c r="E3" s="21"/>
      <c r="F3" s="21"/>
      <c r="G3" s="21"/>
      <c r="H3" s="12"/>
      <c r="I3" s="12"/>
      <c r="J3" s="21"/>
      <c r="K3" s="21"/>
      <c r="L3" s="21"/>
      <c r="M3" s="21"/>
      <c r="N3" s="21"/>
      <c r="O3" s="12"/>
      <c r="P3" s="12"/>
      <c r="Q3" s="29"/>
    </row>
    <row r="4" spans="1:17" ht="14.25" customHeight="1">
      <c r="A4" s="177" t="s">
        <v>39</v>
      </c>
      <c r="B4" s="79">
        <v>1</v>
      </c>
      <c r="C4" s="21">
        <f>+B4*10</f>
        <v>10</v>
      </c>
      <c r="D4" s="21">
        <f>+B4*10</f>
        <v>10</v>
      </c>
      <c r="E4" s="21"/>
      <c r="F4" s="21">
        <f>+H4*40/100</f>
        <v>20</v>
      </c>
      <c r="G4" s="21">
        <f>+H4*60/100</f>
        <v>30</v>
      </c>
      <c r="H4" s="12">
        <f>+P4*40/100</f>
        <v>50</v>
      </c>
      <c r="I4" s="12"/>
      <c r="J4" s="21">
        <f>+B4*10</f>
        <v>10</v>
      </c>
      <c r="K4" s="21">
        <f>+B4*10</f>
        <v>10</v>
      </c>
      <c r="L4" s="21"/>
      <c r="M4" s="21">
        <f>+O4*40/100</f>
        <v>30</v>
      </c>
      <c r="N4" s="21">
        <f>+O4*60/100</f>
        <v>45</v>
      </c>
      <c r="O4" s="12">
        <f>+P4*60/100</f>
        <v>75</v>
      </c>
      <c r="P4" s="12">
        <f>+B4*125</f>
        <v>125</v>
      </c>
      <c r="Q4" s="29"/>
    </row>
    <row r="5" spans="1:17" ht="14.25" customHeight="1">
      <c r="A5" s="177" t="s">
        <v>85</v>
      </c>
      <c r="B5" s="79" t="s">
        <v>17</v>
      </c>
      <c r="C5" s="14" t="s">
        <v>17</v>
      </c>
      <c r="D5" s="21" t="s">
        <v>17</v>
      </c>
      <c r="E5" s="5"/>
      <c r="F5" s="21" t="s">
        <v>17</v>
      </c>
      <c r="G5" s="21" t="s">
        <v>17</v>
      </c>
      <c r="H5" s="12" t="s">
        <v>17</v>
      </c>
      <c r="I5" s="12"/>
      <c r="J5" s="21" t="s">
        <v>17</v>
      </c>
      <c r="K5" s="21" t="s">
        <v>17</v>
      </c>
      <c r="L5" s="5" t="s">
        <v>17</v>
      </c>
      <c r="M5" s="21" t="s">
        <v>17</v>
      </c>
      <c r="N5" s="21" t="s">
        <v>17</v>
      </c>
      <c r="O5" s="12" t="s">
        <v>17</v>
      </c>
      <c r="P5" s="12" t="s">
        <v>17</v>
      </c>
      <c r="Q5" s="29"/>
    </row>
    <row r="6" spans="1:17" ht="14.25" customHeight="1">
      <c r="A6" s="78" t="s">
        <v>86</v>
      </c>
      <c r="B6" s="79">
        <v>3</v>
      </c>
      <c r="C6" s="14">
        <v>30</v>
      </c>
      <c r="D6" s="21">
        <v>30</v>
      </c>
      <c r="E6" s="5"/>
      <c r="F6" s="21">
        <v>60</v>
      </c>
      <c r="G6" s="21">
        <v>90</v>
      </c>
      <c r="H6" s="12">
        <f>+P6*40/100</f>
        <v>150</v>
      </c>
      <c r="I6" s="12"/>
      <c r="J6" s="21">
        <v>30</v>
      </c>
      <c r="K6" s="21">
        <v>30</v>
      </c>
      <c r="L6" s="5"/>
      <c r="M6" s="21">
        <v>90</v>
      </c>
      <c r="N6" s="21">
        <v>135</v>
      </c>
      <c r="O6" s="12">
        <f>+P6*60/100</f>
        <v>225</v>
      </c>
      <c r="P6" s="12">
        <f>+B6*125</f>
        <v>375</v>
      </c>
      <c r="Q6" s="29"/>
    </row>
    <row r="7" spans="1:17" ht="14.25" customHeight="1">
      <c r="A7" s="78" t="s">
        <v>87</v>
      </c>
      <c r="B7" s="79">
        <v>1</v>
      </c>
      <c r="C7" s="14">
        <v>10</v>
      </c>
      <c r="D7" s="21">
        <v>10</v>
      </c>
      <c r="E7" s="5"/>
      <c r="F7" s="21">
        <v>20</v>
      </c>
      <c r="G7" s="21">
        <v>30</v>
      </c>
      <c r="H7" s="12">
        <f>+P7*40/100</f>
        <v>50</v>
      </c>
      <c r="I7" s="12"/>
      <c r="J7" s="21">
        <v>10</v>
      </c>
      <c r="K7" s="21">
        <v>10</v>
      </c>
      <c r="L7" s="5"/>
      <c r="M7" s="21">
        <v>30</v>
      </c>
      <c r="N7" s="21">
        <v>45</v>
      </c>
      <c r="O7" s="12">
        <f>+P7*60/100</f>
        <v>75</v>
      </c>
      <c r="P7" s="12">
        <f>+B7*125</f>
        <v>125</v>
      </c>
      <c r="Q7" s="29"/>
    </row>
    <row r="8" spans="1:17" ht="14.25" customHeight="1">
      <c r="A8" s="78" t="s">
        <v>88</v>
      </c>
      <c r="B8" s="79">
        <v>3</v>
      </c>
      <c r="C8" s="14">
        <v>30</v>
      </c>
      <c r="D8" s="21">
        <v>30</v>
      </c>
      <c r="E8" s="5"/>
      <c r="F8" s="21">
        <v>60</v>
      </c>
      <c r="G8" s="21">
        <v>90</v>
      </c>
      <c r="H8" s="12">
        <f>+P8*40/100</f>
        <v>150</v>
      </c>
      <c r="I8" s="12"/>
      <c r="J8" s="21">
        <v>30</v>
      </c>
      <c r="K8" s="21">
        <v>30</v>
      </c>
      <c r="L8" s="5"/>
      <c r="M8" s="21">
        <v>90</v>
      </c>
      <c r="N8" s="21">
        <v>135</v>
      </c>
      <c r="O8" s="12">
        <f>+P8*60/100</f>
        <v>225</v>
      </c>
      <c r="P8" s="12">
        <f>+B8*125</f>
        <v>375</v>
      </c>
      <c r="Q8" s="29"/>
    </row>
    <row r="9" spans="1:17" ht="14.25" customHeight="1">
      <c r="A9" s="78" t="s">
        <v>89</v>
      </c>
      <c r="B9" s="79">
        <v>3</v>
      </c>
      <c r="C9" s="14">
        <v>30</v>
      </c>
      <c r="D9" s="21">
        <v>30</v>
      </c>
      <c r="E9" s="5"/>
      <c r="F9" s="21">
        <v>60</v>
      </c>
      <c r="G9" s="21">
        <v>90</v>
      </c>
      <c r="H9" s="12">
        <f>+P9*40/100</f>
        <v>150</v>
      </c>
      <c r="I9" s="12"/>
      <c r="J9" s="21">
        <v>30</v>
      </c>
      <c r="K9" s="21">
        <v>30</v>
      </c>
      <c r="L9" s="5"/>
      <c r="M9" s="21">
        <v>90</v>
      </c>
      <c r="N9" s="21">
        <v>135</v>
      </c>
      <c r="O9" s="12">
        <f>+P9*60/100</f>
        <v>225</v>
      </c>
      <c r="P9" s="12">
        <f>+B9*125</f>
        <v>375</v>
      </c>
      <c r="Q9" s="29"/>
    </row>
    <row r="10" spans="1:17" ht="14.25" customHeight="1">
      <c r="A10" s="78" t="s">
        <v>90</v>
      </c>
      <c r="B10" s="79">
        <v>3</v>
      </c>
      <c r="C10" s="14">
        <v>30</v>
      </c>
      <c r="D10" s="21">
        <v>30</v>
      </c>
      <c r="E10" s="5"/>
      <c r="F10" s="21">
        <v>60</v>
      </c>
      <c r="G10" s="21">
        <v>90</v>
      </c>
      <c r="H10" s="12">
        <f>+P10*40/100</f>
        <v>150</v>
      </c>
      <c r="I10" s="12"/>
      <c r="J10" s="21">
        <v>30</v>
      </c>
      <c r="K10" s="21">
        <v>30</v>
      </c>
      <c r="L10" s="5"/>
      <c r="M10" s="21">
        <v>90</v>
      </c>
      <c r="N10" s="21">
        <v>135</v>
      </c>
      <c r="O10" s="12">
        <f>+P10*60/100</f>
        <v>225</v>
      </c>
      <c r="P10" s="12">
        <f>+B10*125</f>
        <v>375</v>
      </c>
      <c r="Q10" s="29"/>
    </row>
    <row r="11" spans="1:17" ht="14.25" customHeight="1">
      <c r="A11" s="148" t="s">
        <v>24</v>
      </c>
      <c r="B11" s="79">
        <v>2</v>
      </c>
      <c r="C11" s="14">
        <f t="shared" ref="C11:C18" si="0">+B11*10</f>
        <v>20</v>
      </c>
      <c r="D11" s="21">
        <f t="shared" ref="D11:D18" si="1">+B11*10</f>
        <v>20</v>
      </c>
      <c r="E11" s="5"/>
      <c r="F11" s="21">
        <v>65</v>
      </c>
      <c r="G11" s="21">
        <v>35</v>
      </c>
      <c r="H11" s="12">
        <f t="shared" ref="H11:H18" si="2">+P11*40/100</f>
        <v>100</v>
      </c>
      <c r="I11" s="12"/>
      <c r="J11" s="21">
        <f t="shared" ref="J11:J18" si="3">+B11*10</f>
        <v>20</v>
      </c>
      <c r="K11" s="21">
        <f t="shared" ref="K11:K18" si="4">+B11*10</f>
        <v>20</v>
      </c>
      <c r="L11" s="5"/>
      <c r="M11" s="21">
        <v>98</v>
      </c>
      <c r="N11" s="21">
        <v>52</v>
      </c>
      <c r="O11" s="12">
        <f t="shared" ref="N11:O18" si="5">+P11*60/100</f>
        <v>150</v>
      </c>
      <c r="P11" s="12">
        <f t="shared" ref="P11:P18" si="6">+B11*125</f>
        <v>250</v>
      </c>
      <c r="Q11" s="29"/>
    </row>
    <row r="12" spans="1:17" ht="14.25" customHeight="1">
      <c r="A12" s="148" t="s">
        <v>25</v>
      </c>
      <c r="B12" s="79">
        <v>2</v>
      </c>
      <c r="C12" s="14">
        <f t="shared" si="0"/>
        <v>20</v>
      </c>
      <c r="D12" s="21">
        <f t="shared" si="1"/>
        <v>20</v>
      </c>
      <c r="E12" s="5"/>
      <c r="F12" s="21">
        <v>65</v>
      </c>
      <c r="G12" s="21">
        <v>35</v>
      </c>
      <c r="H12" s="12">
        <f t="shared" si="2"/>
        <v>100</v>
      </c>
      <c r="I12" s="12"/>
      <c r="J12" s="21">
        <f t="shared" si="3"/>
        <v>20</v>
      </c>
      <c r="K12" s="21">
        <f t="shared" si="4"/>
        <v>20</v>
      </c>
      <c r="L12" s="5"/>
      <c r="M12" s="21">
        <v>98</v>
      </c>
      <c r="N12" s="21">
        <v>52</v>
      </c>
      <c r="O12" s="12">
        <f t="shared" si="5"/>
        <v>150</v>
      </c>
      <c r="P12" s="12">
        <f t="shared" si="6"/>
        <v>250</v>
      </c>
      <c r="Q12" s="29"/>
    </row>
    <row r="13" spans="1:17" ht="14.25" customHeight="1">
      <c r="A13" s="177" t="s">
        <v>46</v>
      </c>
      <c r="B13" s="79">
        <v>2</v>
      </c>
      <c r="C13" s="14">
        <f t="shared" si="0"/>
        <v>20</v>
      </c>
      <c r="D13" s="21">
        <f t="shared" si="1"/>
        <v>20</v>
      </c>
      <c r="E13" s="21"/>
      <c r="F13" s="21">
        <f t="shared" ref="F13:F18" si="7">+H13*40/100</f>
        <v>40</v>
      </c>
      <c r="G13" s="21">
        <f t="shared" ref="G13:G18" si="8">+H13*60/100</f>
        <v>60</v>
      </c>
      <c r="H13" s="12">
        <f t="shared" si="2"/>
        <v>100</v>
      </c>
      <c r="I13" s="12"/>
      <c r="J13" s="21">
        <f t="shared" si="3"/>
        <v>20</v>
      </c>
      <c r="K13" s="21">
        <f t="shared" si="4"/>
        <v>20</v>
      </c>
      <c r="L13" s="21"/>
      <c r="M13" s="21">
        <f t="shared" ref="M13:M18" si="9">+O13*40/100</f>
        <v>60</v>
      </c>
      <c r="N13" s="21">
        <f t="shared" si="5"/>
        <v>90</v>
      </c>
      <c r="O13" s="12">
        <f t="shared" si="5"/>
        <v>150</v>
      </c>
      <c r="P13" s="12">
        <f t="shared" si="6"/>
        <v>250</v>
      </c>
      <c r="Q13" s="29"/>
    </row>
    <row r="14" spans="1:17" ht="14.25" customHeight="1">
      <c r="A14" s="177" t="s">
        <v>26</v>
      </c>
      <c r="B14" s="79">
        <v>2</v>
      </c>
      <c r="C14" s="14">
        <f t="shared" si="0"/>
        <v>20</v>
      </c>
      <c r="D14" s="21">
        <f t="shared" si="1"/>
        <v>20</v>
      </c>
      <c r="E14" s="5"/>
      <c r="F14" s="21">
        <v>100</v>
      </c>
      <c r="G14" s="21" t="s">
        <v>17</v>
      </c>
      <c r="H14" s="12">
        <f t="shared" si="2"/>
        <v>100</v>
      </c>
      <c r="I14" s="12"/>
      <c r="J14" s="21">
        <f t="shared" si="3"/>
        <v>20</v>
      </c>
      <c r="K14" s="21">
        <f t="shared" si="4"/>
        <v>20</v>
      </c>
      <c r="L14" s="5"/>
      <c r="M14" s="21">
        <v>150</v>
      </c>
      <c r="N14" s="21" t="s">
        <v>17</v>
      </c>
      <c r="O14" s="12">
        <f t="shared" si="5"/>
        <v>150</v>
      </c>
      <c r="P14" s="12">
        <f t="shared" si="6"/>
        <v>250</v>
      </c>
      <c r="Q14" s="29"/>
    </row>
    <row r="15" spans="1:17" ht="14.25" customHeight="1">
      <c r="A15" s="177" t="s">
        <v>27</v>
      </c>
      <c r="B15" s="79">
        <v>2</v>
      </c>
      <c r="C15" s="14">
        <f t="shared" si="0"/>
        <v>20</v>
      </c>
      <c r="D15" s="21">
        <f t="shared" si="1"/>
        <v>20</v>
      </c>
      <c r="E15" s="5"/>
      <c r="F15" s="21">
        <v>100</v>
      </c>
      <c r="G15" s="21" t="s">
        <v>17</v>
      </c>
      <c r="H15" s="12">
        <f t="shared" si="2"/>
        <v>100</v>
      </c>
      <c r="I15" s="12"/>
      <c r="J15" s="21">
        <f t="shared" si="3"/>
        <v>20</v>
      </c>
      <c r="K15" s="21">
        <f t="shared" si="4"/>
        <v>20</v>
      </c>
      <c r="L15" s="5"/>
      <c r="M15" s="21">
        <v>150</v>
      </c>
      <c r="N15" s="21" t="s">
        <v>17</v>
      </c>
      <c r="O15" s="12">
        <f t="shared" si="5"/>
        <v>150</v>
      </c>
      <c r="P15" s="12">
        <f t="shared" si="6"/>
        <v>250</v>
      </c>
      <c r="Q15" s="29"/>
    </row>
    <row r="16" spans="1:17" ht="14.25" customHeight="1">
      <c r="A16" s="177" t="s">
        <v>64</v>
      </c>
      <c r="B16" s="79">
        <v>1</v>
      </c>
      <c r="C16" s="14">
        <f t="shared" si="0"/>
        <v>10</v>
      </c>
      <c r="D16" s="21">
        <f t="shared" si="1"/>
        <v>10</v>
      </c>
      <c r="E16" s="5"/>
      <c r="F16" s="21">
        <f t="shared" si="7"/>
        <v>20</v>
      </c>
      <c r="G16" s="21">
        <f t="shared" si="8"/>
        <v>30</v>
      </c>
      <c r="H16" s="12">
        <f t="shared" si="2"/>
        <v>50</v>
      </c>
      <c r="I16" s="12"/>
      <c r="J16" s="21">
        <f t="shared" si="3"/>
        <v>10</v>
      </c>
      <c r="K16" s="21">
        <f t="shared" si="4"/>
        <v>10</v>
      </c>
      <c r="L16" s="5"/>
      <c r="M16" s="21">
        <f t="shared" si="9"/>
        <v>30</v>
      </c>
      <c r="N16" s="21">
        <f t="shared" si="5"/>
        <v>45</v>
      </c>
      <c r="O16" s="12">
        <f t="shared" si="5"/>
        <v>75</v>
      </c>
      <c r="P16" s="12">
        <f t="shared" si="6"/>
        <v>125</v>
      </c>
      <c r="Q16" s="29"/>
    </row>
    <row r="17" spans="1:17" ht="14.25" customHeight="1">
      <c r="A17" s="148" t="s">
        <v>29</v>
      </c>
      <c r="B17" s="79">
        <v>3</v>
      </c>
      <c r="C17" s="14">
        <f t="shared" si="0"/>
        <v>30</v>
      </c>
      <c r="D17" s="21">
        <f t="shared" si="1"/>
        <v>30</v>
      </c>
      <c r="E17" s="21"/>
      <c r="F17" s="21">
        <v>96</v>
      </c>
      <c r="G17" s="21">
        <v>54</v>
      </c>
      <c r="H17" s="12">
        <f t="shared" si="2"/>
        <v>150</v>
      </c>
      <c r="I17" s="12"/>
      <c r="J17" s="21">
        <f t="shared" si="3"/>
        <v>30</v>
      </c>
      <c r="K17" s="21">
        <f t="shared" si="4"/>
        <v>30</v>
      </c>
      <c r="L17" s="21"/>
      <c r="M17" s="21">
        <v>144</v>
      </c>
      <c r="N17" s="21">
        <v>81</v>
      </c>
      <c r="O17" s="12">
        <f t="shared" si="5"/>
        <v>225</v>
      </c>
      <c r="P17" s="12">
        <f t="shared" si="6"/>
        <v>375</v>
      </c>
      <c r="Q17" s="29"/>
    </row>
    <row r="18" spans="1:17" ht="14.25" customHeight="1">
      <c r="A18" s="177" t="s">
        <v>30</v>
      </c>
      <c r="B18" s="79">
        <v>4</v>
      </c>
      <c r="C18" s="14">
        <f t="shared" si="0"/>
        <v>40</v>
      </c>
      <c r="D18" s="21">
        <f t="shared" si="1"/>
        <v>40</v>
      </c>
      <c r="E18" s="5"/>
      <c r="F18" s="21">
        <f t="shared" si="7"/>
        <v>80</v>
      </c>
      <c r="G18" s="21">
        <f t="shared" si="8"/>
        <v>120</v>
      </c>
      <c r="H18" s="12">
        <f t="shared" si="2"/>
        <v>200</v>
      </c>
      <c r="I18" s="12"/>
      <c r="J18" s="21">
        <f t="shared" si="3"/>
        <v>40</v>
      </c>
      <c r="K18" s="21">
        <f t="shared" si="4"/>
        <v>40</v>
      </c>
      <c r="L18" s="5"/>
      <c r="M18" s="21">
        <f t="shared" si="9"/>
        <v>120</v>
      </c>
      <c r="N18" s="21">
        <f t="shared" si="5"/>
        <v>180</v>
      </c>
      <c r="O18" s="12">
        <f t="shared" si="5"/>
        <v>300</v>
      </c>
      <c r="P18" s="12">
        <f t="shared" si="6"/>
        <v>500</v>
      </c>
      <c r="Q18" s="29"/>
    </row>
    <row r="19" spans="1:17" ht="14.25" customHeight="1">
      <c r="A19" s="182"/>
      <c r="B19" s="21"/>
      <c r="C19" s="14"/>
      <c r="D19" s="21"/>
      <c r="E19" s="5"/>
      <c r="F19" s="21"/>
      <c r="G19" s="21"/>
      <c r="H19" s="12"/>
      <c r="I19" s="12"/>
      <c r="J19" s="21"/>
      <c r="K19" s="21"/>
      <c r="L19" s="5"/>
      <c r="M19" s="21"/>
      <c r="N19" s="21"/>
      <c r="O19" s="12"/>
      <c r="P19" s="12"/>
      <c r="Q19" s="29"/>
    </row>
    <row r="20" spans="1:17" ht="14.25" customHeight="1">
      <c r="A20" s="174" t="s">
        <v>31</v>
      </c>
      <c r="B20" s="99">
        <f>SUM(B4:B19)</f>
        <v>32</v>
      </c>
      <c r="C20" s="175" t="s">
        <v>17</v>
      </c>
      <c r="D20" s="175" t="s">
        <v>17</v>
      </c>
      <c r="E20" s="175" t="s">
        <v>17</v>
      </c>
      <c r="F20" s="175" t="s">
        <v>17</v>
      </c>
      <c r="G20" s="175" t="s">
        <v>17</v>
      </c>
      <c r="H20" s="101">
        <f>SUM(H4:H19)</f>
        <v>1600</v>
      </c>
      <c r="I20" s="163"/>
      <c r="J20" s="175" t="s">
        <v>17</v>
      </c>
      <c r="K20" s="175" t="s">
        <v>17</v>
      </c>
      <c r="L20" s="175" t="s">
        <v>17</v>
      </c>
      <c r="M20" s="175" t="s">
        <v>17</v>
      </c>
      <c r="N20" s="175" t="s">
        <v>17</v>
      </c>
      <c r="O20" s="101">
        <f>SUM(O4:O19)</f>
        <v>2400</v>
      </c>
      <c r="P20" s="99">
        <f>SUM(P4:P19)</f>
        <v>4000</v>
      </c>
    </row>
    <row r="21" spans="1:17" ht="14.25" customHeight="1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7" ht="14.25" customHeight="1">
      <c r="A22" s="11"/>
      <c r="D22" s="9"/>
      <c r="E22" s="10"/>
      <c r="F22" s="10"/>
      <c r="G22" s="9"/>
      <c r="H22" s="10"/>
      <c r="I22" s="10"/>
      <c r="J22" s="26"/>
      <c r="K22" s="9"/>
      <c r="L22" s="9"/>
      <c r="N22" s="9"/>
      <c r="O22" s="9"/>
      <c r="P22" s="103" t="s">
        <v>17</v>
      </c>
    </row>
    <row r="23" spans="1:17" ht="14.25" customHeight="1">
      <c r="A23" s="11"/>
      <c r="D23" s="9"/>
      <c r="E23" s="9"/>
      <c r="F23" s="9"/>
      <c r="G23" s="9"/>
      <c r="H23" s="9"/>
      <c r="I23" s="9"/>
      <c r="J23" s="26"/>
      <c r="K23" s="9"/>
      <c r="L23" s="9"/>
      <c r="M23" s="9"/>
      <c r="N23" s="9"/>
      <c r="O23" s="26"/>
      <c r="P23" s="26"/>
    </row>
    <row r="24" spans="1:17" ht="14.25" customHeight="1">
      <c r="A24" s="11"/>
      <c r="D24" s="9"/>
      <c r="E24" s="9"/>
      <c r="F24" s="9"/>
      <c r="G24" s="9"/>
      <c r="H24" s="9"/>
      <c r="I24" s="9"/>
      <c r="J24" s="26"/>
      <c r="K24" s="9"/>
      <c r="L24" s="9"/>
      <c r="M24" s="9"/>
      <c r="N24" s="9"/>
      <c r="O24" s="26"/>
      <c r="P24" s="26"/>
    </row>
    <row r="25" spans="1:17" ht="14.25" customHeight="1">
      <c r="D25" s="26"/>
      <c r="E25" s="26"/>
      <c r="F25" s="26"/>
      <c r="G25" s="26"/>
      <c r="H25" s="26"/>
      <c r="I25" s="26"/>
      <c r="J25" s="26"/>
      <c r="K25" s="26"/>
      <c r="L25" s="26"/>
      <c r="M25" s="26"/>
      <c r="P25" s="26"/>
    </row>
    <row r="26" spans="1:17" ht="14.25" customHeight="1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7" ht="14.25" customHeight="1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7" ht="14.25" customHeight="1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7" ht="14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7" ht="14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7" ht="14.25" customHeight="1"/>
    <row r="32" spans="1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2">
    <mergeCell ref="L1:O1"/>
    <mergeCell ref="E1:H1"/>
  </mergeCells>
  <conditionalFormatting sqref="E3">
    <cfRule type="notContainsBlanks" dxfId="0" priority="1">
      <formula>LEN(TRIM(E3))&gt;0</formula>
    </cfRule>
  </conditionalFormatting>
  <conditionalFormatting sqref="A15:A19 A1 A3">
    <cfRule type="colorScale" priority="4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scale="6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004"/>
  <sheetViews>
    <sheetView workbookViewId="0">
      <selection activeCell="B3" sqref="B3:B14"/>
    </sheetView>
  </sheetViews>
  <sheetFormatPr defaultColWidth="15.140625" defaultRowHeight="15" customHeight="1"/>
  <cols>
    <col min="1" max="1" width="38.42578125" customWidth="1"/>
    <col min="2" max="2" width="8.42578125" customWidth="1"/>
    <col min="3" max="4" width="6.7109375" customWidth="1"/>
    <col min="5" max="5" width="1.7109375" customWidth="1"/>
    <col min="6" max="10" width="6.7109375" customWidth="1"/>
    <col min="11" max="11" width="3.42578125" customWidth="1"/>
    <col min="12" max="13" width="6.7109375" customWidth="1"/>
    <col min="14" max="14" width="8.42578125" customWidth="1"/>
    <col min="15" max="15" width="11.140625" customWidth="1"/>
    <col min="16" max="24" width="7.5703125" customWidth="1"/>
  </cols>
  <sheetData>
    <row r="1" spans="1:17" ht="62.25" customHeight="1">
      <c r="A1" s="147" t="s">
        <v>91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7" ht="50.25" customHeight="1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7" ht="14.25" customHeight="1">
      <c r="A3" s="183" t="s">
        <v>39</v>
      </c>
      <c r="B3" s="189">
        <v>1</v>
      </c>
      <c r="C3" s="21">
        <f>+B3*10</f>
        <v>10</v>
      </c>
      <c r="D3" s="21">
        <f>+B3*10</f>
        <v>10</v>
      </c>
      <c r="E3" s="21"/>
      <c r="F3" s="21">
        <f>+H3*30/100</f>
        <v>15</v>
      </c>
      <c r="G3" s="21">
        <f>+H3*70/100</f>
        <v>35</v>
      </c>
      <c r="H3" s="12">
        <f>+O3*40/100</f>
        <v>50</v>
      </c>
      <c r="I3" s="21">
        <f>+B3*10</f>
        <v>10</v>
      </c>
      <c r="J3" s="21">
        <f>+B3*10</f>
        <v>10</v>
      </c>
      <c r="K3" s="21"/>
      <c r="L3" s="21">
        <f>+N3*30/100</f>
        <v>22.5</v>
      </c>
      <c r="M3" s="21">
        <f>+N3*70/100</f>
        <v>52.5</v>
      </c>
      <c r="N3" s="12">
        <f>+O3*60/100</f>
        <v>75</v>
      </c>
      <c r="O3" s="12">
        <f>+B3*125</f>
        <v>125</v>
      </c>
    </row>
    <row r="4" spans="1:17" ht="14.25" customHeight="1">
      <c r="A4" s="178" t="s">
        <v>63</v>
      </c>
      <c r="B4" s="190">
        <v>2</v>
      </c>
      <c r="C4" s="14">
        <f t="shared" ref="C4:C15" si="0">+B4*10</f>
        <v>20</v>
      </c>
      <c r="D4" s="21">
        <f t="shared" ref="D4:D15" si="1">+B4*10</f>
        <v>20</v>
      </c>
      <c r="E4" s="13"/>
      <c r="F4" s="5">
        <v>65</v>
      </c>
      <c r="G4" s="21">
        <v>35</v>
      </c>
      <c r="H4" s="12">
        <f t="shared" ref="H4:H15" si="2">+O4*40/100</f>
        <v>100</v>
      </c>
      <c r="I4" s="21">
        <f t="shared" ref="I4:I15" si="3">+B4*10</f>
        <v>20</v>
      </c>
      <c r="J4" s="21">
        <f t="shared" ref="J4:J15" si="4">+B4*10</f>
        <v>20</v>
      </c>
      <c r="K4" s="5"/>
      <c r="L4" s="5">
        <v>144</v>
      </c>
      <c r="M4" s="21">
        <v>81</v>
      </c>
      <c r="N4" s="12">
        <f t="shared" ref="N4:N15" si="5">+O4*60/100</f>
        <v>150</v>
      </c>
      <c r="O4" s="12">
        <f t="shared" ref="O4:O15" si="6">+B4*125</f>
        <v>250</v>
      </c>
    </row>
    <row r="5" spans="1:17" ht="14.25" customHeight="1">
      <c r="A5" s="178" t="s">
        <v>92</v>
      </c>
      <c r="B5" s="190">
        <v>4</v>
      </c>
      <c r="C5" s="14">
        <f t="shared" si="0"/>
        <v>40</v>
      </c>
      <c r="D5" s="21">
        <f t="shared" si="1"/>
        <v>40</v>
      </c>
      <c r="E5" s="21"/>
      <c r="F5" s="21">
        <v>60</v>
      </c>
      <c r="G5" s="21">
        <f>+H5*70/100</f>
        <v>140</v>
      </c>
      <c r="H5" s="12">
        <f t="shared" si="2"/>
        <v>200</v>
      </c>
      <c r="I5" s="21">
        <f t="shared" si="3"/>
        <v>40</v>
      </c>
      <c r="J5" s="21">
        <f t="shared" si="4"/>
        <v>40</v>
      </c>
      <c r="K5" s="21"/>
      <c r="L5" s="21">
        <v>90</v>
      </c>
      <c r="M5" s="21">
        <f t="shared" ref="M5:M11" si="7">+N5*70/100</f>
        <v>210</v>
      </c>
      <c r="N5" s="12">
        <f t="shared" si="5"/>
        <v>300</v>
      </c>
      <c r="O5" s="12">
        <f t="shared" si="6"/>
        <v>500</v>
      </c>
      <c r="Q5" s="23" t="s">
        <v>17</v>
      </c>
    </row>
    <row r="6" spans="1:17" ht="14.25" customHeight="1">
      <c r="A6" s="178" t="s">
        <v>24</v>
      </c>
      <c r="B6" s="190">
        <v>3</v>
      </c>
      <c r="C6" s="14">
        <f t="shared" si="0"/>
        <v>30</v>
      </c>
      <c r="D6" s="21">
        <f t="shared" si="1"/>
        <v>30</v>
      </c>
      <c r="E6" s="13"/>
      <c r="F6" s="5">
        <v>96</v>
      </c>
      <c r="G6" s="21">
        <v>54</v>
      </c>
      <c r="H6" s="12">
        <f t="shared" si="2"/>
        <v>150</v>
      </c>
      <c r="I6" s="21">
        <f t="shared" si="3"/>
        <v>30</v>
      </c>
      <c r="J6" s="21">
        <f t="shared" si="4"/>
        <v>30</v>
      </c>
      <c r="K6" s="5"/>
      <c r="L6" s="5">
        <v>144</v>
      </c>
      <c r="M6" s="21">
        <v>81</v>
      </c>
      <c r="N6" s="12">
        <f t="shared" si="5"/>
        <v>225</v>
      </c>
      <c r="O6" s="12">
        <f t="shared" si="6"/>
        <v>375</v>
      </c>
    </row>
    <row r="7" spans="1:17" ht="14.25" customHeight="1">
      <c r="A7" s="178" t="s">
        <v>25</v>
      </c>
      <c r="B7" s="190">
        <v>4</v>
      </c>
      <c r="C7" s="14">
        <f t="shared" si="0"/>
        <v>40</v>
      </c>
      <c r="D7" s="21">
        <f t="shared" si="1"/>
        <v>40</v>
      </c>
      <c r="E7" s="13"/>
      <c r="F7" s="5">
        <v>130</v>
      </c>
      <c r="G7" s="21">
        <v>70</v>
      </c>
      <c r="H7" s="12">
        <f t="shared" si="2"/>
        <v>200</v>
      </c>
      <c r="I7" s="21">
        <f t="shared" si="3"/>
        <v>40</v>
      </c>
      <c r="J7" s="21">
        <f t="shared" si="4"/>
        <v>40</v>
      </c>
      <c r="K7" s="5"/>
      <c r="L7" s="5">
        <v>195</v>
      </c>
      <c r="M7" s="21">
        <v>105</v>
      </c>
      <c r="N7" s="12">
        <f t="shared" si="5"/>
        <v>300</v>
      </c>
      <c r="O7" s="12">
        <f t="shared" si="6"/>
        <v>500</v>
      </c>
    </row>
    <row r="8" spans="1:17" ht="14.25" customHeight="1">
      <c r="A8" s="178" t="s">
        <v>46</v>
      </c>
      <c r="B8" s="190">
        <v>2</v>
      </c>
      <c r="C8" s="14">
        <f t="shared" si="0"/>
        <v>20</v>
      </c>
      <c r="D8" s="21">
        <f t="shared" si="1"/>
        <v>20</v>
      </c>
      <c r="E8" s="21"/>
      <c r="F8" s="21">
        <v>30</v>
      </c>
      <c r="G8" s="21">
        <f>+H8*70/100</f>
        <v>70</v>
      </c>
      <c r="H8" s="12">
        <f t="shared" si="2"/>
        <v>100</v>
      </c>
      <c r="I8" s="21">
        <f t="shared" si="3"/>
        <v>20</v>
      </c>
      <c r="J8" s="21">
        <f t="shared" si="4"/>
        <v>20</v>
      </c>
      <c r="K8" s="21"/>
      <c r="L8" s="21">
        <v>45</v>
      </c>
      <c r="M8" s="21">
        <f t="shared" si="7"/>
        <v>105</v>
      </c>
      <c r="N8" s="12">
        <f t="shared" si="5"/>
        <v>150</v>
      </c>
      <c r="O8" s="12">
        <f t="shared" si="6"/>
        <v>250</v>
      </c>
    </row>
    <row r="9" spans="1:17" ht="14.25" customHeight="1">
      <c r="A9" s="178" t="s">
        <v>26</v>
      </c>
      <c r="B9" s="190">
        <v>2</v>
      </c>
      <c r="C9" s="14">
        <f t="shared" si="0"/>
        <v>20</v>
      </c>
      <c r="D9" s="21">
        <f t="shared" si="1"/>
        <v>20</v>
      </c>
      <c r="E9" s="13"/>
      <c r="F9" s="5">
        <v>100</v>
      </c>
      <c r="G9" s="21" t="s">
        <v>17</v>
      </c>
      <c r="H9" s="12">
        <f t="shared" si="2"/>
        <v>100</v>
      </c>
      <c r="I9" s="21">
        <f t="shared" si="3"/>
        <v>20</v>
      </c>
      <c r="J9" s="21">
        <f t="shared" si="4"/>
        <v>20</v>
      </c>
      <c r="K9" s="5"/>
      <c r="L9" s="5">
        <v>150</v>
      </c>
      <c r="M9" s="21" t="s">
        <v>17</v>
      </c>
      <c r="N9" s="12">
        <f t="shared" si="5"/>
        <v>150</v>
      </c>
      <c r="O9" s="12">
        <f t="shared" si="6"/>
        <v>250</v>
      </c>
    </row>
    <row r="10" spans="1:17" ht="14.25" customHeight="1">
      <c r="A10" s="178" t="s">
        <v>27</v>
      </c>
      <c r="B10" s="190">
        <v>2</v>
      </c>
      <c r="C10" s="14">
        <f t="shared" si="0"/>
        <v>20</v>
      </c>
      <c r="D10" s="21">
        <f t="shared" si="1"/>
        <v>20</v>
      </c>
      <c r="E10" s="13"/>
      <c r="F10" s="5">
        <v>100</v>
      </c>
      <c r="G10" s="21" t="s">
        <v>17</v>
      </c>
      <c r="H10" s="12">
        <f t="shared" si="2"/>
        <v>100</v>
      </c>
      <c r="I10" s="21">
        <f t="shared" si="3"/>
        <v>20</v>
      </c>
      <c r="J10" s="21">
        <f t="shared" si="4"/>
        <v>20</v>
      </c>
      <c r="K10" s="5"/>
      <c r="L10" s="5">
        <v>150</v>
      </c>
      <c r="M10" s="21" t="s">
        <v>17</v>
      </c>
      <c r="N10" s="12">
        <f t="shared" si="5"/>
        <v>150</v>
      </c>
      <c r="O10" s="12">
        <f t="shared" si="6"/>
        <v>250</v>
      </c>
    </row>
    <row r="11" spans="1:17" ht="14.25" customHeight="1">
      <c r="A11" s="178" t="s">
        <v>64</v>
      </c>
      <c r="B11" s="190">
        <v>2</v>
      </c>
      <c r="C11" s="14">
        <f t="shared" si="0"/>
        <v>20</v>
      </c>
      <c r="D11" s="21">
        <f t="shared" si="1"/>
        <v>20</v>
      </c>
      <c r="E11" s="13"/>
      <c r="F11" s="5">
        <v>30</v>
      </c>
      <c r="G11" s="21">
        <v>70</v>
      </c>
      <c r="H11" s="12">
        <f t="shared" si="2"/>
        <v>100</v>
      </c>
      <c r="I11" s="21">
        <f t="shared" si="3"/>
        <v>20</v>
      </c>
      <c r="J11" s="21">
        <f t="shared" si="4"/>
        <v>20</v>
      </c>
      <c r="K11" s="5"/>
      <c r="L11" s="5">
        <v>45</v>
      </c>
      <c r="M11" s="21">
        <f t="shared" si="7"/>
        <v>105</v>
      </c>
      <c r="N11" s="12">
        <f t="shared" si="5"/>
        <v>150</v>
      </c>
      <c r="O11" s="12">
        <f t="shared" si="6"/>
        <v>250</v>
      </c>
    </row>
    <row r="12" spans="1:17" ht="14.25" customHeight="1">
      <c r="A12" s="178" t="s">
        <v>29</v>
      </c>
      <c r="B12" s="190">
        <v>4</v>
      </c>
      <c r="C12" s="14">
        <f t="shared" si="0"/>
        <v>40</v>
      </c>
      <c r="D12" s="21">
        <f t="shared" si="1"/>
        <v>40</v>
      </c>
      <c r="E12" s="21"/>
      <c r="F12" s="21">
        <v>130</v>
      </c>
      <c r="G12" s="21">
        <v>70</v>
      </c>
      <c r="H12" s="12">
        <f t="shared" si="2"/>
        <v>200</v>
      </c>
      <c r="I12" s="21">
        <f t="shared" si="3"/>
        <v>40</v>
      </c>
      <c r="J12" s="21">
        <f t="shared" si="4"/>
        <v>40</v>
      </c>
      <c r="K12" s="21"/>
      <c r="L12" s="21">
        <f>F12*1.5</f>
        <v>195</v>
      </c>
      <c r="M12" s="21">
        <v>105</v>
      </c>
      <c r="N12" s="12">
        <f t="shared" si="5"/>
        <v>300</v>
      </c>
      <c r="O12" s="12">
        <f t="shared" si="6"/>
        <v>500</v>
      </c>
    </row>
    <row r="13" spans="1:17" ht="14.25" customHeight="1">
      <c r="A13" s="178" t="s">
        <v>93</v>
      </c>
      <c r="B13" s="190">
        <v>0</v>
      </c>
      <c r="C13" s="14" t="s">
        <v>18</v>
      </c>
      <c r="D13" s="21" t="s">
        <v>17</v>
      </c>
      <c r="E13" s="21"/>
      <c r="F13" s="21" t="s">
        <v>17</v>
      </c>
      <c r="G13" s="21"/>
      <c r="H13" s="12" t="s">
        <v>17</v>
      </c>
      <c r="I13" s="21" t="s">
        <v>17</v>
      </c>
      <c r="J13" s="21" t="s">
        <v>17</v>
      </c>
      <c r="K13" s="21"/>
      <c r="L13" s="21" t="s">
        <v>17</v>
      </c>
      <c r="M13" s="21"/>
      <c r="N13" s="12" t="s">
        <v>17</v>
      </c>
      <c r="O13" s="12" t="s">
        <v>17</v>
      </c>
      <c r="P13" s="24" t="s">
        <v>94</v>
      </c>
    </row>
    <row r="14" spans="1:17" ht="14.25" customHeight="1">
      <c r="A14" s="178" t="s">
        <v>30</v>
      </c>
      <c r="B14" s="190">
        <v>4</v>
      </c>
      <c r="C14" s="14">
        <f t="shared" si="0"/>
        <v>40</v>
      </c>
      <c r="D14" s="21">
        <f t="shared" si="1"/>
        <v>40</v>
      </c>
      <c r="E14" s="21"/>
      <c r="F14" s="21">
        <v>60</v>
      </c>
      <c r="G14" s="21">
        <f>+H14*70/100</f>
        <v>140</v>
      </c>
      <c r="H14" s="12">
        <f t="shared" si="2"/>
        <v>200</v>
      </c>
      <c r="I14" s="21">
        <f t="shared" si="3"/>
        <v>40</v>
      </c>
      <c r="J14" s="21">
        <f t="shared" si="4"/>
        <v>40</v>
      </c>
      <c r="K14" s="21"/>
      <c r="L14" s="21">
        <v>90</v>
      </c>
      <c r="M14" s="21">
        <v>210</v>
      </c>
      <c r="N14" s="12">
        <f t="shared" si="5"/>
        <v>300</v>
      </c>
      <c r="O14" s="12">
        <f t="shared" si="6"/>
        <v>500</v>
      </c>
    </row>
    <row r="15" spans="1:17" ht="14.25" customHeight="1">
      <c r="A15" s="179" t="s">
        <v>95</v>
      </c>
      <c r="B15" s="63">
        <v>2</v>
      </c>
      <c r="C15" s="54">
        <f t="shared" si="0"/>
        <v>20</v>
      </c>
      <c r="D15" s="17">
        <f t="shared" si="1"/>
        <v>20</v>
      </c>
      <c r="E15" s="17"/>
      <c r="F15" s="17">
        <v>100</v>
      </c>
      <c r="G15" s="17" t="s">
        <v>17</v>
      </c>
      <c r="H15" s="41">
        <f t="shared" si="2"/>
        <v>100</v>
      </c>
      <c r="I15" s="17">
        <f t="shared" si="3"/>
        <v>20</v>
      </c>
      <c r="J15" s="17">
        <f t="shared" si="4"/>
        <v>20</v>
      </c>
      <c r="K15" s="17"/>
      <c r="L15" s="17">
        <f>F15*1.5</f>
        <v>150</v>
      </c>
      <c r="M15" s="17" t="s">
        <v>17</v>
      </c>
      <c r="N15" s="41">
        <f t="shared" si="5"/>
        <v>150</v>
      </c>
      <c r="O15" s="41">
        <f t="shared" si="6"/>
        <v>250</v>
      </c>
    </row>
    <row r="16" spans="1:17" ht="14.25" customHeight="1">
      <c r="A16" s="184"/>
      <c r="B16" s="166"/>
      <c r="C16" s="167"/>
      <c r="D16" s="24"/>
      <c r="E16" s="24"/>
      <c r="F16" s="24"/>
      <c r="G16" s="24"/>
      <c r="H16" s="168"/>
      <c r="I16" s="24"/>
      <c r="J16" s="24"/>
      <c r="K16" s="24"/>
      <c r="L16" s="24"/>
      <c r="M16" s="24"/>
      <c r="N16" s="168"/>
      <c r="O16" s="168"/>
    </row>
    <row r="17" spans="1:15" ht="14.25" customHeight="1">
      <c r="A17" s="4" t="s">
        <v>31</v>
      </c>
      <c r="B17" s="20">
        <f>SUM(B3:B15)</f>
        <v>32</v>
      </c>
      <c r="C17" s="20" t="s">
        <v>17</v>
      </c>
      <c r="D17" s="20" t="s">
        <v>17</v>
      </c>
      <c r="E17" s="20"/>
      <c r="F17" s="20" t="s">
        <v>17</v>
      </c>
      <c r="G17" s="20" t="s">
        <v>17</v>
      </c>
      <c r="H17" s="20">
        <f>SUM(H3:H15)</f>
        <v>1600</v>
      </c>
      <c r="I17" s="20" t="s">
        <v>17</v>
      </c>
      <c r="J17" s="20" t="s">
        <v>17</v>
      </c>
      <c r="K17" s="20"/>
      <c r="L17" s="20" t="s">
        <v>17</v>
      </c>
      <c r="M17" s="20" t="s">
        <v>17</v>
      </c>
      <c r="N17" s="20">
        <f>SUM(N3:N15)</f>
        <v>2400</v>
      </c>
      <c r="O17" s="20">
        <f>SUM(O3:O15)</f>
        <v>4000</v>
      </c>
    </row>
    <row r="18" spans="1:15" ht="14.25" customHeight="1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f>+N17+H17</f>
        <v>4000</v>
      </c>
    </row>
    <row r="19" spans="1:15" ht="14.25" customHeight="1">
      <c r="D19" s="9"/>
      <c r="E19" s="9"/>
      <c r="F19" s="10"/>
      <c r="G19" s="9"/>
      <c r="H19" s="10"/>
      <c r="I19" s="26"/>
      <c r="J19" s="9"/>
      <c r="K19" s="9"/>
      <c r="M19" s="9"/>
      <c r="N19" s="9"/>
      <c r="O19" s="26"/>
    </row>
    <row r="20" spans="1:15" ht="14.25" customHeight="1">
      <c r="D20" s="9"/>
      <c r="E20" s="9"/>
      <c r="F20" s="9"/>
      <c r="G20" s="9"/>
      <c r="H20" s="9"/>
      <c r="I20" s="26"/>
      <c r="J20" s="9"/>
      <c r="K20" s="9"/>
      <c r="L20" s="9"/>
      <c r="M20" s="9"/>
      <c r="N20" s="26"/>
      <c r="O20" s="26"/>
    </row>
    <row r="21" spans="1:15" ht="14.25" customHeight="1">
      <c r="D21" s="9"/>
      <c r="E21" s="9"/>
      <c r="F21" s="9"/>
      <c r="G21" s="9"/>
      <c r="H21" s="9"/>
      <c r="I21" s="26"/>
      <c r="J21" s="9"/>
      <c r="K21" s="9"/>
      <c r="L21" s="9"/>
      <c r="M21" s="9"/>
      <c r="N21" s="26"/>
      <c r="O21" s="26"/>
    </row>
    <row r="22" spans="1:15" ht="14.25" customHeight="1">
      <c r="D22" s="26"/>
      <c r="E22" s="26"/>
      <c r="F22" s="26"/>
      <c r="G22" s="26"/>
      <c r="H22" s="26"/>
      <c r="I22" s="26"/>
      <c r="J22" s="26"/>
      <c r="K22" s="26"/>
      <c r="L22" s="26"/>
      <c r="O22" s="26"/>
    </row>
    <row r="23" spans="1:15" ht="14.25" customHeight="1">
      <c r="D23" s="26"/>
      <c r="E23" s="26"/>
      <c r="F23" s="40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4.25" customHeight="1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4.25" customHeight="1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14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mergeCells count="2">
    <mergeCell ref="L1:N1"/>
    <mergeCell ref="F1:H1"/>
  </mergeCells>
  <pageMargins left="0.7" right="0.7" top="0.75" bottom="0.75" header="0.3" footer="0.3"/>
  <pageSetup paperSize="9" scale="6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004"/>
  <sheetViews>
    <sheetView topLeftCell="A2" workbookViewId="0">
      <selection activeCell="E2" sqref="E2"/>
    </sheetView>
  </sheetViews>
  <sheetFormatPr defaultColWidth="15.140625" defaultRowHeight="15" customHeight="1"/>
  <cols>
    <col min="1" max="1" width="32.5703125" customWidth="1"/>
    <col min="2" max="2" width="4.140625" customWidth="1"/>
    <col min="3" max="3" width="5.85546875" customWidth="1"/>
    <col min="4" max="4" width="5.42578125" customWidth="1"/>
    <col min="5" max="5" width="1.28515625" customWidth="1"/>
    <col min="6" max="6" width="5.28515625" customWidth="1"/>
    <col min="7" max="7" width="7.42578125" customWidth="1"/>
    <col min="8" max="8" width="8.42578125" customWidth="1"/>
    <col min="9" max="9" width="5.140625" customWidth="1"/>
    <col min="10" max="10" width="6.140625" customWidth="1"/>
    <col min="11" max="11" width="1.85546875" customWidth="1"/>
    <col min="12" max="12" width="9.42578125" customWidth="1"/>
    <col min="13" max="13" width="8.28515625" customWidth="1"/>
    <col min="14" max="14" width="7.5703125" customWidth="1"/>
    <col min="15" max="15" width="11" customWidth="1"/>
  </cols>
  <sheetData>
    <row r="1" spans="1:16" ht="51" customHeight="1">
      <c r="A1" s="154" t="s">
        <v>96</v>
      </c>
      <c r="B1" s="19" t="s">
        <v>3</v>
      </c>
      <c r="C1" s="15" t="s">
        <v>4</v>
      </c>
      <c r="D1" s="15" t="s">
        <v>5</v>
      </c>
      <c r="E1" s="186" t="s">
        <v>49</v>
      </c>
      <c r="F1" s="194"/>
      <c r="G1" s="194"/>
      <c r="H1" s="104"/>
      <c r="I1" s="15" t="s">
        <v>9</v>
      </c>
      <c r="J1" s="15" t="s">
        <v>33</v>
      </c>
      <c r="K1" s="186" t="s">
        <v>50</v>
      </c>
      <c r="L1" s="194"/>
      <c r="M1" s="194"/>
      <c r="N1" s="195"/>
      <c r="O1" s="16" t="s">
        <v>51</v>
      </c>
    </row>
    <row r="2" spans="1:16" ht="14.45">
      <c r="A2" s="4" t="s">
        <v>13</v>
      </c>
      <c r="B2" s="5" t="s">
        <v>14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8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12</v>
      </c>
      <c r="O2" s="12" t="s">
        <v>38</v>
      </c>
    </row>
    <row r="3" spans="1:16" ht="14.45">
      <c r="A3" s="177" t="s">
        <v>39</v>
      </c>
      <c r="B3" s="79">
        <v>1</v>
      </c>
      <c r="C3" s="21">
        <f>+B3*10</f>
        <v>10</v>
      </c>
      <c r="D3" s="21">
        <f>+B3*10</f>
        <v>10</v>
      </c>
      <c r="E3" s="21"/>
      <c r="F3" s="21">
        <f>+H3*40/100</f>
        <v>20</v>
      </c>
      <c r="G3" s="21">
        <f>+H3*60/100</f>
        <v>30</v>
      </c>
      <c r="H3" s="12">
        <f>+O3*40/100</f>
        <v>50</v>
      </c>
      <c r="I3" s="21">
        <f>+B3*10</f>
        <v>10</v>
      </c>
      <c r="J3" s="21">
        <f>+B3*10</f>
        <v>10</v>
      </c>
      <c r="K3" s="21"/>
      <c r="L3" s="21">
        <f>+N3*40/100</f>
        <v>30</v>
      </c>
      <c r="M3" s="21">
        <f>+N3*60/100</f>
        <v>45</v>
      </c>
      <c r="N3" s="12">
        <f>+O3*60/100</f>
        <v>75</v>
      </c>
      <c r="O3" s="12">
        <f>+B3*125</f>
        <v>125</v>
      </c>
      <c r="P3" t="s">
        <v>17</v>
      </c>
    </row>
    <row r="4" spans="1:16" ht="14.45">
      <c r="A4" s="177" t="s">
        <v>97</v>
      </c>
      <c r="B4" s="79" t="s">
        <v>17</v>
      </c>
      <c r="C4" s="14" t="s">
        <v>17</v>
      </c>
      <c r="D4" s="21" t="s">
        <v>17</v>
      </c>
      <c r="E4" s="5" t="s">
        <v>17</v>
      </c>
      <c r="F4" s="21" t="s">
        <v>17</v>
      </c>
      <c r="G4" s="21" t="s">
        <v>17</v>
      </c>
      <c r="H4" s="12" t="s">
        <v>17</v>
      </c>
      <c r="I4" s="21" t="s">
        <v>17</v>
      </c>
      <c r="J4" s="21" t="s">
        <v>17</v>
      </c>
      <c r="K4" s="5" t="s">
        <v>17</v>
      </c>
      <c r="L4" s="21" t="s">
        <v>17</v>
      </c>
      <c r="M4" s="21" t="s">
        <v>17</v>
      </c>
      <c r="N4" s="12" t="s">
        <v>17</v>
      </c>
      <c r="O4" s="12" t="s">
        <v>17</v>
      </c>
    </row>
    <row r="5" spans="1:16" ht="14.45">
      <c r="A5" s="177" t="s">
        <v>98</v>
      </c>
      <c r="B5" s="79">
        <v>3</v>
      </c>
      <c r="C5" s="14">
        <v>30</v>
      </c>
      <c r="D5" s="21">
        <v>30</v>
      </c>
      <c r="E5" s="5"/>
      <c r="F5" s="21">
        <v>60</v>
      </c>
      <c r="G5" s="21">
        <v>90</v>
      </c>
      <c r="H5" s="12">
        <f>+O5*40/100</f>
        <v>150</v>
      </c>
      <c r="I5" s="21">
        <v>30</v>
      </c>
      <c r="J5" s="21">
        <v>30</v>
      </c>
      <c r="K5" s="5"/>
      <c r="L5" s="21">
        <v>90</v>
      </c>
      <c r="M5" s="21">
        <v>135</v>
      </c>
      <c r="N5" s="12">
        <f>+O5*60/100</f>
        <v>225</v>
      </c>
      <c r="O5" s="12">
        <f>+B5*125</f>
        <v>375</v>
      </c>
    </row>
    <row r="6" spans="1:16" ht="14.45">
      <c r="A6" s="177" t="s">
        <v>99</v>
      </c>
      <c r="B6" s="79">
        <v>2</v>
      </c>
      <c r="C6" s="14">
        <v>20</v>
      </c>
      <c r="D6" s="21">
        <v>20</v>
      </c>
      <c r="E6" s="5"/>
      <c r="F6" s="21">
        <v>40</v>
      </c>
      <c r="G6" s="21">
        <v>60</v>
      </c>
      <c r="H6" s="12">
        <f>+O6*40/100</f>
        <v>100</v>
      </c>
      <c r="I6" s="21">
        <v>20</v>
      </c>
      <c r="J6" s="21">
        <v>20</v>
      </c>
      <c r="K6" s="5"/>
      <c r="L6" s="21">
        <v>60</v>
      </c>
      <c r="M6" s="21">
        <v>90</v>
      </c>
      <c r="N6" s="12">
        <f>+O6*60/100</f>
        <v>150</v>
      </c>
      <c r="O6" s="12">
        <f>+B6*125</f>
        <v>250</v>
      </c>
    </row>
    <row r="7" spans="1:16" ht="14.45">
      <c r="A7" s="177" t="s">
        <v>100</v>
      </c>
      <c r="B7" s="79">
        <v>2</v>
      </c>
      <c r="C7" s="14">
        <v>20</v>
      </c>
      <c r="D7" s="21">
        <v>20</v>
      </c>
      <c r="E7" s="5"/>
      <c r="F7" s="21">
        <v>100</v>
      </c>
      <c r="G7" s="21" t="s">
        <v>17</v>
      </c>
      <c r="H7" s="12">
        <f>+O7*40/100</f>
        <v>100</v>
      </c>
      <c r="I7" s="21">
        <v>20</v>
      </c>
      <c r="J7" s="21">
        <v>20</v>
      </c>
      <c r="K7" s="5"/>
      <c r="L7" s="21">
        <v>60</v>
      </c>
      <c r="M7" s="21">
        <v>90</v>
      </c>
      <c r="N7" s="12">
        <f>+O7*60/100</f>
        <v>150</v>
      </c>
      <c r="O7" s="12">
        <f>+B7*125</f>
        <v>250</v>
      </c>
    </row>
    <row r="8" spans="1:16" ht="14.45">
      <c r="A8" s="177" t="s">
        <v>101</v>
      </c>
      <c r="B8" s="79">
        <v>9</v>
      </c>
      <c r="C8" s="14">
        <v>90</v>
      </c>
      <c r="D8" s="21">
        <v>90</v>
      </c>
      <c r="E8" s="5">
        <v>180</v>
      </c>
      <c r="F8" s="21">
        <v>400</v>
      </c>
      <c r="G8" s="21"/>
      <c r="H8" s="12">
        <f>+O8*40/100</f>
        <v>450</v>
      </c>
      <c r="I8" s="21">
        <v>80</v>
      </c>
      <c r="J8" s="21">
        <v>80</v>
      </c>
      <c r="K8" s="5"/>
      <c r="L8" s="21">
        <v>600</v>
      </c>
      <c r="M8" s="21"/>
      <c r="N8" s="12">
        <f>+O8*60/100</f>
        <v>675</v>
      </c>
      <c r="O8" s="12">
        <f>+B8*125</f>
        <v>1125</v>
      </c>
    </row>
    <row r="9" spans="1:16" ht="14.45">
      <c r="A9" s="148" t="s">
        <v>24</v>
      </c>
      <c r="B9" s="79">
        <v>2</v>
      </c>
      <c r="C9" s="14">
        <f t="shared" ref="C9:C16" si="0">+B9*10</f>
        <v>20</v>
      </c>
      <c r="D9" s="21">
        <f t="shared" ref="D9:D16" si="1">+B9*10</f>
        <v>20</v>
      </c>
      <c r="E9" s="5"/>
      <c r="F9" s="21">
        <v>65</v>
      </c>
      <c r="G9" s="21">
        <v>35</v>
      </c>
      <c r="H9" s="12">
        <f t="shared" ref="H9:H16" si="2">+O9*40/100</f>
        <v>100</v>
      </c>
      <c r="I9" s="21">
        <f t="shared" ref="I9:I16" si="3">+B9*10</f>
        <v>20</v>
      </c>
      <c r="J9" s="21">
        <f t="shared" ref="J9:J16" si="4">+B9*10</f>
        <v>20</v>
      </c>
      <c r="K9" s="5"/>
      <c r="L9" s="21">
        <v>98</v>
      </c>
      <c r="M9" s="21">
        <v>52</v>
      </c>
      <c r="N9" s="12">
        <f t="shared" ref="M9:N16" si="5">+O9*60/100</f>
        <v>150</v>
      </c>
      <c r="O9" s="12">
        <f t="shared" ref="O9:O16" si="6">+B9*125</f>
        <v>250</v>
      </c>
    </row>
    <row r="10" spans="1:16" ht="14.45">
      <c r="A10" s="148" t="s">
        <v>25</v>
      </c>
      <c r="B10" s="79">
        <v>2</v>
      </c>
      <c r="C10" s="14">
        <f t="shared" si="0"/>
        <v>20</v>
      </c>
      <c r="D10" s="21">
        <f t="shared" si="1"/>
        <v>20</v>
      </c>
      <c r="E10" s="5"/>
      <c r="F10" s="21">
        <v>65</v>
      </c>
      <c r="G10" s="21">
        <v>35</v>
      </c>
      <c r="H10" s="12">
        <f t="shared" si="2"/>
        <v>100</v>
      </c>
      <c r="I10" s="21">
        <f t="shared" si="3"/>
        <v>20</v>
      </c>
      <c r="J10" s="21">
        <f t="shared" si="4"/>
        <v>20</v>
      </c>
      <c r="K10" s="5"/>
      <c r="L10" s="21">
        <v>98</v>
      </c>
      <c r="M10" s="21">
        <v>52</v>
      </c>
      <c r="N10" s="12">
        <f t="shared" si="5"/>
        <v>150</v>
      </c>
      <c r="O10" s="12">
        <f t="shared" si="6"/>
        <v>250</v>
      </c>
    </row>
    <row r="11" spans="1:16" ht="14.45">
      <c r="A11" s="177" t="s">
        <v>46</v>
      </c>
      <c r="B11" s="79">
        <v>2</v>
      </c>
      <c r="C11" s="14">
        <f t="shared" si="0"/>
        <v>20</v>
      </c>
      <c r="D11" s="21">
        <f t="shared" si="1"/>
        <v>20</v>
      </c>
      <c r="E11" s="21"/>
      <c r="F11" s="21">
        <f t="shared" ref="F11:F16" si="7">+H11*40/100</f>
        <v>40</v>
      </c>
      <c r="G11" s="21">
        <f t="shared" ref="G11:G16" si="8">+H11*60/100</f>
        <v>60</v>
      </c>
      <c r="H11" s="12">
        <f t="shared" si="2"/>
        <v>100</v>
      </c>
      <c r="I11" s="21">
        <f t="shared" si="3"/>
        <v>20</v>
      </c>
      <c r="J11" s="21">
        <f t="shared" si="4"/>
        <v>20</v>
      </c>
      <c r="K11" s="21"/>
      <c r="L11" s="21">
        <f t="shared" ref="L11:L16" si="9">+N11*40/100</f>
        <v>60</v>
      </c>
      <c r="M11" s="21">
        <f t="shared" si="5"/>
        <v>90</v>
      </c>
      <c r="N11" s="12">
        <f t="shared" si="5"/>
        <v>150</v>
      </c>
      <c r="O11" s="12">
        <f t="shared" si="6"/>
        <v>250</v>
      </c>
    </row>
    <row r="12" spans="1:16" ht="14.45">
      <c r="A12" s="177" t="s">
        <v>26</v>
      </c>
      <c r="B12" s="79">
        <v>2</v>
      </c>
      <c r="C12" s="14">
        <f t="shared" si="0"/>
        <v>20</v>
      </c>
      <c r="D12" s="21">
        <f t="shared" si="1"/>
        <v>20</v>
      </c>
      <c r="E12" s="5"/>
      <c r="F12" s="21">
        <v>100</v>
      </c>
      <c r="G12" s="21" t="s">
        <v>17</v>
      </c>
      <c r="H12" s="12">
        <f t="shared" si="2"/>
        <v>100</v>
      </c>
      <c r="I12" s="21">
        <f t="shared" si="3"/>
        <v>20</v>
      </c>
      <c r="J12" s="21">
        <f t="shared" si="4"/>
        <v>20</v>
      </c>
      <c r="K12" s="5"/>
      <c r="L12" s="21">
        <v>150</v>
      </c>
      <c r="M12" s="21" t="s">
        <v>17</v>
      </c>
      <c r="N12" s="12">
        <f t="shared" si="5"/>
        <v>150</v>
      </c>
      <c r="O12" s="12">
        <f t="shared" si="6"/>
        <v>250</v>
      </c>
    </row>
    <row r="13" spans="1:16" ht="14.45">
      <c r="A13" s="177" t="s">
        <v>27</v>
      </c>
      <c r="B13" s="79">
        <v>2</v>
      </c>
      <c r="C13" s="14">
        <f t="shared" si="0"/>
        <v>20</v>
      </c>
      <c r="D13" s="21">
        <f t="shared" si="1"/>
        <v>20</v>
      </c>
      <c r="E13" s="5"/>
      <c r="F13" s="21">
        <v>100</v>
      </c>
      <c r="G13" s="21" t="s">
        <v>17</v>
      </c>
      <c r="H13" s="12">
        <f t="shared" si="2"/>
        <v>100</v>
      </c>
      <c r="I13" s="21">
        <f t="shared" si="3"/>
        <v>20</v>
      </c>
      <c r="J13" s="21">
        <f t="shared" si="4"/>
        <v>20</v>
      </c>
      <c r="K13" s="5"/>
      <c r="L13" s="21">
        <v>150</v>
      </c>
      <c r="M13" s="21" t="s">
        <v>17</v>
      </c>
      <c r="N13" s="12">
        <f t="shared" si="5"/>
        <v>150</v>
      </c>
      <c r="O13" s="12">
        <f t="shared" si="6"/>
        <v>250</v>
      </c>
    </row>
    <row r="14" spans="1:16" ht="14.45">
      <c r="A14" s="177" t="s">
        <v>64</v>
      </c>
      <c r="B14" s="79">
        <v>1</v>
      </c>
      <c r="C14" s="14">
        <f t="shared" si="0"/>
        <v>10</v>
      </c>
      <c r="D14" s="21">
        <f t="shared" si="1"/>
        <v>10</v>
      </c>
      <c r="E14" s="5"/>
      <c r="F14" s="21">
        <f t="shared" si="7"/>
        <v>20</v>
      </c>
      <c r="G14" s="21">
        <f t="shared" si="8"/>
        <v>30</v>
      </c>
      <c r="H14" s="12">
        <f t="shared" si="2"/>
        <v>50</v>
      </c>
      <c r="I14" s="21">
        <f t="shared" si="3"/>
        <v>10</v>
      </c>
      <c r="J14" s="21">
        <f t="shared" si="4"/>
        <v>10</v>
      </c>
      <c r="K14" s="5"/>
      <c r="L14" s="21">
        <f t="shared" si="9"/>
        <v>30</v>
      </c>
      <c r="M14" s="21">
        <f t="shared" si="5"/>
        <v>45</v>
      </c>
      <c r="N14" s="12">
        <f t="shared" si="5"/>
        <v>75</v>
      </c>
      <c r="O14" s="12">
        <f t="shared" si="6"/>
        <v>125</v>
      </c>
    </row>
    <row r="15" spans="1:16" ht="14.45">
      <c r="A15" s="148" t="s">
        <v>29</v>
      </c>
      <c r="B15" s="79">
        <v>2</v>
      </c>
      <c r="C15" s="14">
        <f t="shared" si="0"/>
        <v>20</v>
      </c>
      <c r="D15" s="21">
        <f t="shared" si="1"/>
        <v>20</v>
      </c>
      <c r="E15" s="21"/>
      <c r="F15" s="21">
        <v>65</v>
      </c>
      <c r="G15" s="21">
        <v>35</v>
      </c>
      <c r="H15" s="12">
        <f t="shared" si="2"/>
        <v>100</v>
      </c>
      <c r="I15" s="21">
        <f t="shared" si="3"/>
        <v>20</v>
      </c>
      <c r="J15" s="21">
        <f t="shared" si="4"/>
        <v>20</v>
      </c>
      <c r="K15" s="21"/>
      <c r="L15" s="21">
        <v>98</v>
      </c>
      <c r="M15" s="21">
        <v>52</v>
      </c>
      <c r="N15" s="12">
        <f t="shared" si="5"/>
        <v>150</v>
      </c>
      <c r="O15" s="12">
        <f t="shared" si="6"/>
        <v>250</v>
      </c>
    </row>
    <row r="16" spans="1:16" ht="14.45">
      <c r="A16" s="177" t="s">
        <v>30</v>
      </c>
      <c r="B16" s="79">
        <v>2</v>
      </c>
      <c r="C16" s="14">
        <f t="shared" si="0"/>
        <v>20</v>
      </c>
      <c r="D16" s="21">
        <f t="shared" si="1"/>
        <v>20</v>
      </c>
      <c r="E16" s="5"/>
      <c r="F16" s="21">
        <f t="shared" si="7"/>
        <v>40</v>
      </c>
      <c r="G16" s="21">
        <f t="shared" si="8"/>
        <v>60</v>
      </c>
      <c r="H16" s="12">
        <f t="shared" si="2"/>
        <v>100</v>
      </c>
      <c r="I16" s="21">
        <f t="shared" si="3"/>
        <v>20</v>
      </c>
      <c r="J16" s="21">
        <f t="shared" si="4"/>
        <v>20</v>
      </c>
      <c r="K16" s="5"/>
      <c r="L16" s="21">
        <f t="shared" si="9"/>
        <v>60</v>
      </c>
      <c r="M16" s="21">
        <f t="shared" si="5"/>
        <v>90</v>
      </c>
      <c r="N16" s="12">
        <f t="shared" si="5"/>
        <v>150</v>
      </c>
      <c r="O16" s="12">
        <f t="shared" si="6"/>
        <v>250</v>
      </c>
    </row>
    <row r="17" spans="1:16" ht="14.45">
      <c r="A17" s="150"/>
      <c r="B17" s="42"/>
      <c r="C17" s="42"/>
      <c r="D17" s="42"/>
      <c r="E17" s="105"/>
      <c r="F17" s="105"/>
      <c r="G17" s="105"/>
      <c r="H17" s="100"/>
      <c r="I17" s="5"/>
      <c r="J17" s="5"/>
      <c r="K17" s="106"/>
      <c r="L17" s="106"/>
      <c r="M17" s="5"/>
      <c r="N17" s="100"/>
      <c r="O17" s="100"/>
    </row>
    <row r="18" spans="1:16" ht="14.45">
      <c r="A18" s="4" t="s">
        <v>31</v>
      </c>
      <c r="B18" s="5">
        <f>SUM(B3:B17)</f>
        <v>32</v>
      </c>
      <c r="C18" s="5" t="s">
        <v>17</v>
      </c>
      <c r="D18" s="5" t="s">
        <v>17</v>
      </c>
      <c r="E18" s="5" t="s">
        <v>17</v>
      </c>
      <c r="F18" s="5" t="s">
        <v>17</v>
      </c>
      <c r="G18" s="5" t="s">
        <v>17</v>
      </c>
      <c r="H18" s="100">
        <f>SUM(H3:H17)</f>
        <v>1600</v>
      </c>
      <c r="I18" s="5" t="s">
        <v>17</v>
      </c>
      <c r="J18" s="5" t="s">
        <v>17</v>
      </c>
      <c r="K18" s="5" t="s">
        <v>17</v>
      </c>
      <c r="L18" s="5" t="s">
        <v>17</v>
      </c>
      <c r="M18" s="100" t="s">
        <v>18</v>
      </c>
      <c r="N18" s="100">
        <f>SUM(N3:N17)</f>
        <v>2400</v>
      </c>
      <c r="O18" s="100">
        <f>SUM(O3:O17)</f>
        <v>4000</v>
      </c>
      <c r="P18" t="s">
        <v>17</v>
      </c>
    </row>
    <row r="19" spans="1:16" ht="14.45">
      <c r="A19" s="6"/>
      <c r="B19" s="196"/>
      <c r="C19" s="19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6" ht="14.45">
      <c r="B20" s="193"/>
      <c r="C20" s="19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6" ht="14.45">
      <c r="B21" s="2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6" ht="14.45"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6" ht="14.45"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6" ht="14.45"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6" ht="14.45"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4.45"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ht="14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6" ht="14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ht="14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6" ht="14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6" ht="14.4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6" ht="14.4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4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4.4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4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4.4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4.4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4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4.4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4.4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4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4.4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4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4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4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4.4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4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4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4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4.4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4.4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4.4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4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4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4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4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4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4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4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4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4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4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4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4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4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4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4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4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4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4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4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4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4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4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4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4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4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4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4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4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4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4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4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4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4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4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4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4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4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4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4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4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4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4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4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4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4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4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4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4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4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4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4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4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4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4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4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4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4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4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4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4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4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4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4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4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4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4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4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4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4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4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4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4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4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4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4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4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4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4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4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4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4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4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4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4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4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4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4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4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4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4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4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4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4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4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4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4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4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4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4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4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4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4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4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4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4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4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4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4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4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4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4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4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4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4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4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4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4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4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4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4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4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4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4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4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4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4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4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4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4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4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4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4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4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4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4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4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4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4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4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4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4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4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4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4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4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4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4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4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4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4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4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4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4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4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4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4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4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4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4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4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4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4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4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4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4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4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4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4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4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4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4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4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4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4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4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4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4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4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4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4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4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4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4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4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4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4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4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4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4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4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4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4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4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4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4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4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4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4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4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4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4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4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4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4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4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4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4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4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4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4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4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4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4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4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4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4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4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4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4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4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4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4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4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4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4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4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4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4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4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4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4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4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4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4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4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4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4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4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4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4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4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4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4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4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4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4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4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4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4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4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4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4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4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4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4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4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4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4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4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4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4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4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4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4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4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4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4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4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4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4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4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4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4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4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4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4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4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4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4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4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4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4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4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4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4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4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4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4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4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4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4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4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4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4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4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4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4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4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4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4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4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4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4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4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4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4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4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4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4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4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4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4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4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4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4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4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4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4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4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4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4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4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4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4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4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4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4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4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4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4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4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4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4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4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4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4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4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4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4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4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4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4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4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4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4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4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4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4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4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4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4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4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4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4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4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4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4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4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4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4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4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4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4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4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4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4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4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4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4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4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4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4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4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4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4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4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4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4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4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4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4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4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4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4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4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4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4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4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4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4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4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4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4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4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4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4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4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4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4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4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4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4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4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4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4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4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4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4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4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4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4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4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4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4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4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4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4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4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4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4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4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4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4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4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4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4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4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4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4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4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4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4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4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4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4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4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4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4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4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4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4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4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4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4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4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4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4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4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4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4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4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4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4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4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4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4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4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4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4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4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4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4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4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4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4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4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4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4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4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4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4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4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4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4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4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4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4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4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4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4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4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4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4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4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4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4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4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4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4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4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4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4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4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4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4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4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4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4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4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4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4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4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4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4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4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4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4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4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4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4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4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4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4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4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4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4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4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4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4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4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4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4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4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4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4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4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4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4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4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4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4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4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4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4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4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4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4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4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4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4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4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4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4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4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4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4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4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4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4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4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4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4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4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4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4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4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4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4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4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4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4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4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4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4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4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4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4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4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4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4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4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4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4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4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4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4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4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4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4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4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4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4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4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4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4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4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4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4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4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4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4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4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4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4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4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4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4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4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4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4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4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4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4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4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4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4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4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4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4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4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4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4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4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4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4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4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4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4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4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4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4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4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4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4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4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4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4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4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4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4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4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4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4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4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4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4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4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4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4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4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4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4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4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4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4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4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4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4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4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4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4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4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4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4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4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4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4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4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4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4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4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4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4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4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4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4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4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4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4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4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4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4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4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4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4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4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4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4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4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4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4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4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4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4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4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4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4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4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4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4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4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4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4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4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4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4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4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4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4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4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4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4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4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4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4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4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4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4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4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4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4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4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4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4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4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4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4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4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4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4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4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4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4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4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4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4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4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4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4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4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4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4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4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4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4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4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4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4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4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4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4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4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4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4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4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4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4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4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4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4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4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4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4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4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4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4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4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4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4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4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4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4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4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4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4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4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4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4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4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4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4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4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4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4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4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4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4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4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4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4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4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4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4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4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4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4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4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4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4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4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4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4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4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4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4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4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4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4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4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4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4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4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4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4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4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4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4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4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4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4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4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4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4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4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4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4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4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4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4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4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4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4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4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4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4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4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4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4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4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4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4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4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4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4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4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4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4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4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4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4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4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4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4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4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4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4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4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4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4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4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4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4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4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4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4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4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4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4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4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4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4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4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4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4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4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4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4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4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4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4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4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4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4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4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4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4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4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4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4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4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4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4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4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4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4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4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4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4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4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4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4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4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4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4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4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4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4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4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4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4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4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4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4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4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4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4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4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4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4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4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4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4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4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4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4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4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4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4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4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4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4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4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4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4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4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4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4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4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4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4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4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4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4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4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4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4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4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4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4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4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4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4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4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4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4.4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4.4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4.4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4.4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4.4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4.4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</sheetData>
  <mergeCells count="4">
    <mergeCell ref="B19:C19"/>
    <mergeCell ref="B20:C20"/>
    <mergeCell ref="K1:N1"/>
    <mergeCell ref="E1:G1"/>
  </mergeCells>
  <pageMargins left="0.7" right="0.7" top="0.75" bottom="0.75" header="0.3" footer="0.3"/>
  <pageSetup paperSize="9" scale="5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980"/>
  <sheetViews>
    <sheetView workbookViewId="0">
      <selection activeCell="B2" sqref="B2:B13"/>
    </sheetView>
  </sheetViews>
  <sheetFormatPr defaultColWidth="15.140625" defaultRowHeight="15" customHeight="1"/>
  <cols>
    <col min="1" max="1" width="32.42578125" customWidth="1"/>
    <col min="2" max="2" width="8.42578125" customWidth="1"/>
    <col min="3" max="3" width="8.28515625" customWidth="1"/>
    <col min="4" max="4" width="6.7109375" customWidth="1"/>
    <col min="5" max="5" width="3.28515625" customWidth="1"/>
    <col min="6" max="10" width="6.7109375" customWidth="1"/>
    <col min="11" max="11" width="2.7109375" customWidth="1"/>
    <col min="12" max="14" width="6.7109375" customWidth="1"/>
    <col min="15" max="15" width="11.7109375" customWidth="1"/>
    <col min="16" max="24" width="7.5703125" customWidth="1"/>
  </cols>
  <sheetData>
    <row r="1" spans="1:15" ht="62.25" customHeight="1">
      <c r="A1" s="147" t="s">
        <v>102</v>
      </c>
      <c r="B1" s="21" t="s">
        <v>103</v>
      </c>
      <c r="C1" s="21" t="s">
        <v>4</v>
      </c>
      <c r="D1" s="21" t="s">
        <v>5</v>
      </c>
      <c r="E1" s="187" t="s">
        <v>49</v>
      </c>
      <c r="F1" s="194"/>
      <c r="G1" s="194"/>
      <c r="H1" s="195"/>
      <c r="I1" s="21" t="s">
        <v>9</v>
      </c>
      <c r="J1" s="21" t="s">
        <v>33</v>
      </c>
      <c r="K1" s="187" t="s">
        <v>50</v>
      </c>
      <c r="L1" s="194"/>
      <c r="M1" s="194"/>
      <c r="N1" s="195"/>
      <c r="O1" s="12" t="s">
        <v>51</v>
      </c>
    </row>
    <row r="2" spans="1:15" ht="14.25" customHeight="1">
      <c r="A2" s="170" t="s">
        <v>39</v>
      </c>
      <c r="B2" s="33">
        <v>1</v>
      </c>
      <c r="C2" s="21">
        <f>+B2*10</f>
        <v>10</v>
      </c>
      <c r="D2" s="21">
        <f>+B2*10</f>
        <v>10</v>
      </c>
      <c r="E2" s="21"/>
      <c r="F2" s="21">
        <f>+H2*30/100</f>
        <v>15</v>
      </c>
      <c r="G2" s="21">
        <f>+H2*70/100</f>
        <v>35</v>
      </c>
      <c r="H2" s="12">
        <f>+O2*40/100</f>
        <v>50</v>
      </c>
      <c r="I2" s="21">
        <f>+B2*10</f>
        <v>10</v>
      </c>
      <c r="J2" s="21">
        <f>+B2*10</f>
        <v>10</v>
      </c>
      <c r="K2" s="21"/>
      <c r="L2" s="21">
        <f>+N2*30/100</f>
        <v>22.5</v>
      </c>
      <c r="M2" s="21">
        <f>+N2*70/100</f>
        <v>52.5</v>
      </c>
      <c r="N2" s="12">
        <f>+O2*60/100</f>
        <v>75</v>
      </c>
      <c r="O2" s="12">
        <f>+B2*125</f>
        <v>125</v>
      </c>
    </row>
    <row r="3" spans="1:15" ht="14.25" customHeight="1">
      <c r="A3" s="170" t="s">
        <v>92</v>
      </c>
      <c r="B3" s="33">
        <v>4</v>
      </c>
      <c r="C3" s="14">
        <f t="shared" ref="C3:C14" si="0">+B3*10</f>
        <v>40</v>
      </c>
      <c r="D3" s="21">
        <f t="shared" ref="D3:D14" si="1">+B3*10</f>
        <v>40</v>
      </c>
      <c r="E3" s="5"/>
      <c r="F3" s="21">
        <f t="shared" ref="F3:F13" si="2">+H3*30/100</f>
        <v>60</v>
      </c>
      <c r="G3" s="21">
        <f t="shared" ref="G3:G13" si="3">+H3*70/100</f>
        <v>140</v>
      </c>
      <c r="H3" s="12">
        <f t="shared" ref="H3:H14" si="4">+O3*40/100</f>
        <v>200</v>
      </c>
      <c r="I3" s="21">
        <f t="shared" ref="I3:I14" si="5">+B3*10</f>
        <v>40</v>
      </c>
      <c r="J3" s="21">
        <f t="shared" ref="J3:J14" si="6">+B3*10</f>
        <v>40</v>
      </c>
      <c r="K3" s="5"/>
      <c r="L3" s="21">
        <f t="shared" ref="L3:L13" si="7">+N3*30/100</f>
        <v>90</v>
      </c>
      <c r="M3" s="21">
        <f t="shared" ref="M3:M13" si="8">+N3*70/100</f>
        <v>210</v>
      </c>
      <c r="N3" s="12">
        <f t="shared" ref="N3:N14" si="9">+O3*60/100</f>
        <v>300</v>
      </c>
      <c r="O3" s="12">
        <f t="shared" ref="O3:O14" si="10">+B3*125</f>
        <v>500</v>
      </c>
    </row>
    <row r="4" spans="1:15" ht="14.25" customHeight="1">
      <c r="A4" s="170" t="s">
        <v>24</v>
      </c>
      <c r="B4" s="33">
        <v>2</v>
      </c>
      <c r="C4" s="14">
        <f t="shared" si="0"/>
        <v>20</v>
      </c>
      <c r="D4" s="21">
        <f t="shared" si="1"/>
        <v>20</v>
      </c>
      <c r="E4" s="5"/>
      <c r="F4" s="21">
        <v>65</v>
      </c>
      <c r="G4" s="21">
        <v>35</v>
      </c>
      <c r="H4" s="12">
        <f t="shared" si="4"/>
        <v>100</v>
      </c>
      <c r="I4" s="21">
        <f t="shared" si="5"/>
        <v>20</v>
      </c>
      <c r="J4" s="21">
        <f t="shared" si="6"/>
        <v>20</v>
      </c>
      <c r="K4" s="5"/>
      <c r="L4" s="21">
        <v>98</v>
      </c>
      <c r="M4" s="21">
        <v>52</v>
      </c>
      <c r="N4" s="12">
        <f t="shared" si="9"/>
        <v>150</v>
      </c>
      <c r="O4" s="12">
        <f t="shared" si="10"/>
        <v>250</v>
      </c>
    </row>
    <row r="5" spans="1:15" ht="14.25" customHeight="1">
      <c r="A5" s="170" t="s">
        <v>25</v>
      </c>
      <c r="B5" s="33">
        <v>3</v>
      </c>
      <c r="C5" s="14">
        <f t="shared" si="0"/>
        <v>30</v>
      </c>
      <c r="D5" s="21">
        <f t="shared" si="1"/>
        <v>30</v>
      </c>
      <c r="E5" s="21"/>
      <c r="F5" s="21">
        <v>96</v>
      </c>
      <c r="G5" s="21">
        <v>54</v>
      </c>
      <c r="H5" s="12">
        <f t="shared" si="4"/>
        <v>150</v>
      </c>
      <c r="I5" s="21">
        <f t="shared" si="5"/>
        <v>30</v>
      </c>
      <c r="J5" s="21">
        <f t="shared" si="6"/>
        <v>30</v>
      </c>
      <c r="K5" s="21"/>
      <c r="L5" s="21">
        <v>144</v>
      </c>
      <c r="M5" s="21">
        <v>81</v>
      </c>
      <c r="N5" s="12">
        <f t="shared" si="9"/>
        <v>225</v>
      </c>
      <c r="O5" s="12">
        <f t="shared" si="10"/>
        <v>375</v>
      </c>
    </row>
    <row r="6" spans="1:15" ht="14.25" customHeight="1">
      <c r="A6" s="170" t="s">
        <v>46</v>
      </c>
      <c r="B6" s="33">
        <v>2</v>
      </c>
      <c r="C6" s="14">
        <f t="shared" si="0"/>
        <v>20</v>
      </c>
      <c r="D6" s="21">
        <f t="shared" si="1"/>
        <v>20</v>
      </c>
      <c r="E6" s="5"/>
      <c r="F6" s="21">
        <f t="shared" si="2"/>
        <v>30</v>
      </c>
      <c r="G6" s="21">
        <f t="shared" si="3"/>
        <v>70</v>
      </c>
      <c r="H6" s="12">
        <f t="shared" si="4"/>
        <v>100</v>
      </c>
      <c r="I6" s="21">
        <f t="shared" si="5"/>
        <v>20</v>
      </c>
      <c r="J6" s="21">
        <f t="shared" si="6"/>
        <v>20</v>
      </c>
      <c r="K6" s="5"/>
      <c r="L6" s="21">
        <f t="shared" si="7"/>
        <v>45</v>
      </c>
      <c r="M6" s="21">
        <f t="shared" si="8"/>
        <v>105</v>
      </c>
      <c r="N6" s="12">
        <f t="shared" si="9"/>
        <v>150</v>
      </c>
      <c r="O6" s="12">
        <f t="shared" si="10"/>
        <v>250</v>
      </c>
    </row>
    <row r="7" spans="1:15" ht="14.25" customHeight="1">
      <c r="A7" s="170" t="s">
        <v>26</v>
      </c>
      <c r="B7" s="33">
        <v>2</v>
      </c>
      <c r="C7" s="14">
        <f t="shared" si="0"/>
        <v>20</v>
      </c>
      <c r="D7" s="21">
        <f t="shared" si="1"/>
        <v>20</v>
      </c>
      <c r="E7" s="5"/>
      <c r="F7" s="21">
        <v>100</v>
      </c>
      <c r="G7" s="21" t="s">
        <v>17</v>
      </c>
      <c r="H7" s="12">
        <f t="shared" si="4"/>
        <v>100</v>
      </c>
      <c r="I7" s="21">
        <f t="shared" si="5"/>
        <v>20</v>
      </c>
      <c r="J7" s="21">
        <f t="shared" si="6"/>
        <v>20</v>
      </c>
      <c r="K7" s="5"/>
      <c r="L7" s="21">
        <v>150</v>
      </c>
      <c r="M7" s="21" t="s">
        <v>17</v>
      </c>
      <c r="N7" s="12">
        <f t="shared" si="9"/>
        <v>150</v>
      </c>
      <c r="O7" s="12">
        <f t="shared" si="10"/>
        <v>250</v>
      </c>
    </row>
    <row r="8" spans="1:15" ht="14.25" customHeight="1">
      <c r="A8" s="170" t="s">
        <v>72</v>
      </c>
      <c r="B8" s="33">
        <v>1</v>
      </c>
      <c r="C8" s="14">
        <f t="shared" si="0"/>
        <v>10</v>
      </c>
      <c r="D8" s="21">
        <f t="shared" si="1"/>
        <v>10</v>
      </c>
      <c r="E8" s="5"/>
      <c r="F8" s="21">
        <v>50</v>
      </c>
      <c r="G8" s="21"/>
      <c r="H8" s="12">
        <f t="shared" si="4"/>
        <v>50</v>
      </c>
      <c r="I8" s="21">
        <f t="shared" si="5"/>
        <v>10</v>
      </c>
      <c r="J8" s="21">
        <f t="shared" si="6"/>
        <v>10</v>
      </c>
      <c r="K8" s="5"/>
      <c r="L8" s="21">
        <v>75</v>
      </c>
      <c r="M8" s="21"/>
      <c r="N8" s="12">
        <f t="shared" si="9"/>
        <v>75</v>
      </c>
      <c r="O8" s="12">
        <f t="shared" si="10"/>
        <v>125</v>
      </c>
    </row>
    <row r="9" spans="1:15" ht="14.25" customHeight="1">
      <c r="A9" s="170" t="s">
        <v>27</v>
      </c>
      <c r="B9" s="33">
        <v>2</v>
      </c>
      <c r="C9" s="14">
        <f t="shared" si="0"/>
        <v>20</v>
      </c>
      <c r="D9" s="21">
        <f t="shared" si="1"/>
        <v>20</v>
      </c>
      <c r="E9" s="21"/>
      <c r="F9" s="21">
        <v>100</v>
      </c>
      <c r="G9" s="21" t="s">
        <v>17</v>
      </c>
      <c r="H9" s="12">
        <f t="shared" si="4"/>
        <v>100</v>
      </c>
      <c r="I9" s="21">
        <f t="shared" si="5"/>
        <v>20</v>
      </c>
      <c r="J9" s="21">
        <f t="shared" si="6"/>
        <v>20</v>
      </c>
      <c r="K9" s="21"/>
      <c r="L9" s="21">
        <v>150</v>
      </c>
      <c r="M9" s="21" t="s">
        <v>17</v>
      </c>
      <c r="N9" s="12">
        <f t="shared" si="9"/>
        <v>150</v>
      </c>
      <c r="O9" s="12">
        <f t="shared" si="10"/>
        <v>250</v>
      </c>
    </row>
    <row r="10" spans="1:15" ht="14.25" customHeight="1">
      <c r="A10" s="170" t="s">
        <v>64</v>
      </c>
      <c r="B10" s="33">
        <v>2</v>
      </c>
      <c r="C10" s="14">
        <f t="shared" si="0"/>
        <v>20</v>
      </c>
      <c r="D10" s="21">
        <f t="shared" si="1"/>
        <v>20</v>
      </c>
      <c r="E10" s="5"/>
      <c r="F10" s="21">
        <f t="shared" si="2"/>
        <v>30</v>
      </c>
      <c r="G10" s="21">
        <f t="shared" si="3"/>
        <v>70</v>
      </c>
      <c r="H10" s="12">
        <f t="shared" si="4"/>
        <v>100</v>
      </c>
      <c r="I10" s="21">
        <f t="shared" si="5"/>
        <v>20</v>
      </c>
      <c r="J10" s="21">
        <f t="shared" si="6"/>
        <v>20</v>
      </c>
      <c r="K10" s="5"/>
      <c r="L10" s="21">
        <f t="shared" si="7"/>
        <v>45</v>
      </c>
      <c r="M10" s="21">
        <f t="shared" si="8"/>
        <v>105</v>
      </c>
      <c r="N10" s="12">
        <f t="shared" si="9"/>
        <v>150</v>
      </c>
      <c r="O10" s="12">
        <f t="shared" si="10"/>
        <v>250</v>
      </c>
    </row>
    <row r="11" spans="1:15" ht="14.25" customHeight="1">
      <c r="A11" s="170" t="s">
        <v>29</v>
      </c>
      <c r="B11" s="33">
        <v>4</v>
      </c>
      <c r="C11" s="14">
        <f t="shared" si="0"/>
        <v>40</v>
      </c>
      <c r="D11" s="21">
        <f t="shared" si="1"/>
        <v>40</v>
      </c>
      <c r="E11" s="5"/>
      <c r="F11" s="21">
        <v>130</v>
      </c>
      <c r="G11" s="21">
        <v>70</v>
      </c>
      <c r="H11" s="12">
        <f t="shared" si="4"/>
        <v>200</v>
      </c>
      <c r="I11" s="21">
        <f t="shared" si="5"/>
        <v>40</v>
      </c>
      <c r="J11" s="21">
        <f t="shared" si="6"/>
        <v>40</v>
      </c>
      <c r="K11" s="5"/>
      <c r="L11" s="21">
        <v>195</v>
      </c>
      <c r="M11" s="21">
        <v>105</v>
      </c>
      <c r="N11" s="12">
        <f t="shared" si="9"/>
        <v>300</v>
      </c>
      <c r="O11" s="12">
        <f t="shared" si="10"/>
        <v>500</v>
      </c>
    </row>
    <row r="12" spans="1:15" ht="14.25" customHeight="1">
      <c r="A12" s="170" t="s">
        <v>93</v>
      </c>
      <c r="B12" s="33">
        <v>1</v>
      </c>
      <c r="C12" s="14" t="s">
        <v>17</v>
      </c>
      <c r="D12" s="21" t="s">
        <v>17</v>
      </c>
      <c r="E12" s="5"/>
      <c r="F12" s="21" t="s">
        <v>17</v>
      </c>
      <c r="G12" s="21"/>
      <c r="H12" s="12" t="s">
        <v>17</v>
      </c>
      <c r="I12" s="21" t="s">
        <v>17</v>
      </c>
      <c r="J12" s="21" t="s">
        <v>17</v>
      </c>
      <c r="K12" s="5" t="s">
        <v>17</v>
      </c>
      <c r="L12" s="21" t="s">
        <v>17</v>
      </c>
      <c r="M12" s="21"/>
      <c r="N12" s="12" t="s">
        <v>17</v>
      </c>
      <c r="O12" s="12" t="s">
        <v>17</v>
      </c>
    </row>
    <row r="13" spans="1:15" ht="14.25" customHeight="1">
      <c r="A13" s="170" t="s">
        <v>30</v>
      </c>
      <c r="B13" s="33">
        <v>6</v>
      </c>
      <c r="C13" s="14">
        <f t="shared" si="0"/>
        <v>60</v>
      </c>
      <c r="D13" s="21">
        <f t="shared" si="1"/>
        <v>60</v>
      </c>
      <c r="E13" s="21"/>
      <c r="F13" s="21">
        <f t="shared" si="2"/>
        <v>90</v>
      </c>
      <c r="G13" s="21">
        <f t="shared" si="3"/>
        <v>210</v>
      </c>
      <c r="H13" s="12">
        <f t="shared" si="4"/>
        <v>300</v>
      </c>
      <c r="I13" s="21">
        <f t="shared" si="5"/>
        <v>60</v>
      </c>
      <c r="J13" s="21">
        <f t="shared" si="6"/>
        <v>60</v>
      </c>
      <c r="K13" s="21"/>
      <c r="L13" s="21">
        <f t="shared" si="7"/>
        <v>135</v>
      </c>
      <c r="M13" s="21">
        <f t="shared" si="8"/>
        <v>315</v>
      </c>
      <c r="N13" s="12">
        <f t="shared" si="9"/>
        <v>450</v>
      </c>
      <c r="O13" s="12">
        <f t="shared" si="10"/>
        <v>750</v>
      </c>
    </row>
    <row r="14" spans="1:15" ht="14.25" customHeight="1">
      <c r="A14" s="52" t="s">
        <v>104</v>
      </c>
      <c r="B14" s="53">
        <v>2</v>
      </c>
      <c r="C14" s="54">
        <f t="shared" si="0"/>
        <v>20</v>
      </c>
      <c r="D14" s="17">
        <f t="shared" si="1"/>
        <v>20</v>
      </c>
      <c r="E14" s="17"/>
      <c r="F14" s="17">
        <v>100</v>
      </c>
      <c r="G14" s="17" t="s">
        <v>17</v>
      </c>
      <c r="H14" s="41">
        <f t="shared" si="4"/>
        <v>100</v>
      </c>
      <c r="I14" s="17">
        <f t="shared" si="5"/>
        <v>20</v>
      </c>
      <c r="J14" s="17">
        <f t="shared" si="6"/>
        <v>20</v>
      </c>
      <c r="K14" s="17"/>
      <c r="L14" s="17">
        <v>150</v>
      </c>
      <c r="M14" s="17">
        <v>0</v>
      </c>
      <c r="N14" s="41">
        <f t="shared" si="9"/>
        <v>150</v>
      </c>
      <c r="O14" s="41">
        <f t="shared" si="10"/>
        <v>250</v>
      </c>
    </row>
    <row r="15" spans="1:15" ht="14.25" customHeight="1">
      <c r="A15" s="60"/>
      <c r="B15" s="56"/>
      <c r="C15" s="56"/>
      <c r="D15" s="56"/>
      <c r="E15" s="56"/>
      <c r="F15" s="61"/>
      <c r="G15" s="61"/>
      <c r="H15" s="62"/>
      <c r="I15" s="56"/>
      <c r="J15" s="56"/>
      <c r="K15" s="56"/>
      <c r="L15" s="61"/>
      <c r="M15" s="61"/>
      <c r="N15" s="58"/>
      <c r="O15" s="57"/>
    </row>
    <row r="16" spans="1:15" ht="14.25" customHeight="1">
      <c r="A16" s="4" t="s">
        <v>31</v>
      </c>
      <c r="B16" s="37">
        <f>SUM(B2:B15)</f>
        <v>32</v>
      </c>
      <c r="C16" s="20" t="s">
        <v>17</v>
      </c>
      <c r="D16" s="20" t="s">
        <v>17</v>
      </c>
      <c r="E16" s="20"/>
      <c r="F16" s="20" t="s">
        <v>17</v>
      </c>
      <c r="G16" s="20" t="s">
        <v>17</v>
      </c>
      <c r="H16" s="20">
        <f>SUM(H2:H14)</f>
        <v>1550</v>
      </c>
      <c r="I16" s="20" t="s">
        <v>17</v>
      </c>
      <c r="J16" s="20" t="s">
        <v>17</v>
      </c>
      <c r="K16" s="20"/>
      <c r="L16" s="20" t="s">
        <v>17</v>
      </c>
      <c r="M16" s="20" t="s">
        <v>17</v>
      </c>
      <c r="N16" s="20">
        <f>SUM(N2:N14)</f>
        <v>2325</v>
      </c>
      <c r="O16" s="20">
        <f>SUM(O2:O14)</f>
        <v>3875</v>
      </c>
    </row>
    <row r="17" spans="1:15" ht="14.25" customHeight="1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64">
        <f>+N16+H16</f>
        <v>3875</v>
      </c>
    </row>
    <row r="18" spans="1:15" ht="14.25" customHeight="1">
      <c r="D18" s="9"/>
      <c r="E18" s="9"/>
      <c r="F18" s="10"/>
      <c r="G18" s="9"/>
      <c r="H18" s="10"/>
      <c r="I18" s="26"/>
      <c r="J18" s="9"/>
      <c r="K18" s="9"/>
      <c r="M18" s="9"/>
      <c r="N18" s="9"/>
      <c r="O18" s="26"/>
    </row>
    <row r="19" spans="1:15" ht="14.25" customHeight="1"/>
    <row r="20" spans="1:15" ht="14.25" customHeight="1"/>
    <row r="21" spans="1:15" ht="14.25" customHeight="1"/>
    <row r="22" spans="1:15" ht="14.25" customHeight="1"/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</sheetData>
  <mergeCells count="2">
    <mergeCell ref="K1:N1"/>
    <mergeCell ref="E1:H1"/>
  </mergeCells>
  <pageMargins left="0.7" right="0.7" top="0.75" bottom="0.75" header="0.3" footer="0.3"/>
  <pageSetup paperSize="9" scale="6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982"/>
  <sheetViews>
    <sheetView workbookViewId="0"/>
  </sheetViews>
  <sheetFormatPr defaultColWidth="15.140625" defaultRowHeight="15" customHeight="1"/>
  <cols>
    <col min="1" max="1" width="38.42578125" customWidth="1"/>
    <col min="2" max="2" width="8.42578125" customWidth="1"/>
    <col min="3" max="4" width="6.7109375" customWidth="1"/>
    <col min="5" max="5" width="3.140625" customWidth="1"/>
    <col min="6" max="10" width="6.7109375" customWidth="1"/>
    <col min="11" max="11" width="2.85546875" customWidth="1"/>
    <col min="12" max="14" width="6.7109375" customWidth="1"/>
    <col min="15" max="15" width="10.28515625" customWidth="1"/>
    <col min="16" max="24" width="7.5703125" customWidth="1"/>
  </cols>
  <sheetData>
    <row r="1" spans="1:15" ht="37.15" customHeight="1">
      <c r="A1" s="147" t="s">
        <v>105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5" ht="14.25" customHeight="1">
      <c r="A2" s="1"/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5" ht="14.25" customHeight="1">
      <c r="A3" s="50" t="s">
        <v>39</v>
      </c>
      <c r="B3" s="30">
        <v>1</v>
      </c>
      <c r="C3" s="21">
        <f>+B3*10</f>
        <v>10</v>
      </c>
      <c r="D3" s="21">
        <f>+B3*10</f>
        <v>10</v>
      </c>
      <c r="E3" s="21"/>
      <c r="F3" s="21">
        <f>+H3*30/100</f>
        <v>15</v>
      </c>
      <c r="G3" s="21">
        <f>+H3*70/100</f>
        <v>35</v>
      </c>
      <c r="H3" s="12">
        <f>+O3*40/100</f>
        <v>50</v>
      </c>
      <c r="I3" s="21">
        <f>+B3*10</f>
        <v>10</v>
      </c>
      <c r="J3" s="21">
        <f>+B3*10</f>
        <v>10</v>
      </c>
      <c r="K3" s="21"/>
      <c r="L3" s="21">
        <f>+N3*30/100</f>
        <v>22.5</v>
      </c>
      <c r="M3" s="21">
        <f>+N3*70/100</f>
        <v>52.5</v>
      </c>
      <c r="N3" s="12">
        <f>+O3*60/100</f>
        <v>75</v>
      </c>
      <c r="O3" s="12">
        <f>+B3*125</f>
        <v>125</v>
      </c>
    </row>
    <row r="4" spans="1:15" ht="14.25" customHeight="1">
      <c r="A4" s="50" t="s">
        <v>40</v>
      </c>
      <c r="B4" s="30">
        <v>1</v>
      </c>
      <c r="C4" s="21">
        <f t="shared" ref="C4:C15" si="0">+B4*10</f>
        <v>10</v>
      </c>
      <c r="D4" s="21">
        <f t="shared" ref="D4:D15" si="1">+B4*10</f>
        <v>10</v>
      </c>
      <c r="E4" s="13"/>
      <c r="F4" s="21">
        <f t="shared" ref="F4:F14" si="2">+H4*30/100</f>
        <v>15</v>
      </c>
      <c r="G4" s="21">
        <f t="shared" ref="G4:G14" si="3">+H4*70/100</f>
        <v>35</v>
      </c>
      <c r="H4" s="12">
        <f t="shared" ref="H4:H15" si="4">+O4*40/100</f>
        <v>50</v>
      </c>
      <c r="I4" s="21">
        <f t="shared" ref="I4:I15" si="5">+B4*10</f>
        <v>10</v>
      </c>
      <c r="J4" s="21">
        <f t="shared" ref="J4:J15" si="6">+B4*10</f>
        <v>10</v>
      </c>
      <c r="K4" s="5"/>
      <c r="L4" s="21">
        <f t="shared" ref="L4:L14" si="7">+N4*30/100</f>
        <v>22.5</v>
      </c>
      <c r="M4" s="21">
        <f t="shared" ref="M4:M14" si="8">+N4*70/100</f>
        <v>52.5</v>
      </c>
      <c r="N4" s="12">
        <f t="shared" ref="N4:N15" si="9">+O4*60/100</f>
        <v>75</v>
      </c>
      <c r="O4" s="12">
        <f t="shared" ref="O4:O15" si="10">+B4*125</f>
        <v>125</v>
      </c>
    </row>
    <row r="5" spans="1:15" ht="14.25" customHeight="1">
      <c r="A5" s="50" t="s">
        <v>43</v>
      </c>
      <c r="B5" s="44">
        <v>2</v>
      </c>
      <c r="C5" s="21">
        <f t="shared" si="0"/>
        <v>20</v>
      </c>
      <c r="D5" s="21">
        <f t="shared" si="1"/>
        <v>20</v>
      </c>
      <c r="E5" s="13"/>
      <c r="F5" s="21">
        <f t="shared" si="2"/>
        <v>30</v>
      </c>
      <c r="G5" s="21">
        <f t="shared" si="3"/>
        <v>70</v>
      </c>
      <c r="H5" s="12">
        <f t="shared" si="4"/>
        <v>100</v>
      </c>
      <c r="I5" s="21">
        <f t="shared" si="5"/>
        <v>20</v>
      </c>
      <c r="J5" s="21">
        <f t="shared" si="6"/>
        <v>20</v>
      </c>
      <c r="K5" s="5"/>
      <c r="L5" s="21">
        <f t="shared" si="7"/>
        <v>45</v>
      </c>
      <c r="M5" s="21">
        <f t="shared" si="8"/>
        <v>105</v>
      </c>
      <c r="N5" s="12">
        <f t="shared" si="9"/>
        <v>150</v>
      </c>
      <c r="O5" s="12">
        <f t="shared" si="10"/>
        <v>250</v>
      </c>
    </row>
    <row r="6" spans="1:15" ht="14.25" customHeight="1">
      <c r="A6" s="50" t="s">
        <v>24</v>
      </c>
      <c r="B6" s="44">
        <v>2</v>
      </c>
      <c r="C6" s="21">
        <f t="shared" si="0"/>
        <v>20</v>
      </c>
      <c r="D6" s="21">
        <f t="shared" si="1"/>
        <v>20</v>
      </c>
      <c r="E6" s="13"/>
      <c r="F6" s="21">
        <v>65</v>
      </c>
      <c r="G6" s="21">
        <v>35</v>
      </c>
      <c r="H6" s="12">
        <f t="shared" si="4"/>
        <v>100</v>
      </c>
      <c r="I6" s="21">
        <f t="shared" si="5"/>
        <v>20</v>
      </c>
      <c r="J6" s="21">
        <f t="shared" si="6"/>
        <v>20</v>
      </c>
      <c r="K6" s="5"/>
      <c r="L6" s="21">
        <v>98</v>
      </c>
      <c r="M6" s="21">
        <v>52</v>
      </c>
      <c r="N6" s="12">
        <f t="shared" si="9"/>
        <v>150</v>
      </c>
      <c r="O6" s="12">
        <f t="shared" si="10"/>
        <v>250</v>
      </c>
    </row>
    <row r="7" spans="1:15" ht="14.25" customHeight="1">
      <c r="A7" s="50" t="s">
        <v>25</v>
      </c>
      <c r="B7" s="44">
        <v>3</v>
      </c>
      <c r="C7" s="21">
        <f t="shared" si="0"/>
        <v>30</v>
      </c>
      <c r="D7" s="21">
        <f t="shared" si="1"/>
        <v>30</v>
      </c>
      <c r="E7" s="21"/>
      <c r="F7" s="21">
        <v>96</v>
      </c>
      <c r="G7" s="21">
        <v>54</v>
      </c>
      <c r="H7" s="12">
        <f t="shared" si="4"/>
        <v>150</v>
      </c>
      <c r="I7" s="21">
        <f t="shared" si="5"/>
        <v>30</v>
      </c>
      <c r="J7" s="21">
        <f t="shared" si="6"/>
        <v>30</v>
      </c>
      <c r="K7" s="21"/>
      <c r="L7" s="21">
        <v>144</v>
      </c>
      <c r="M7" s="21">
        <v>81</v>
      </c>
      <c r="N7" s="12">
        <f t="shared" si="9"/>
        <v>225</v>
      </c>
      <c r="O7" s="12">
        <f t="shared" si="10"/>
        <v>375</v>
      </c>
    </row>
    <row r="8" spans="1:15" ht="14.25" customHeight="1">
      <c r="A8" s="50" t="s">
        <v>45</v>
      </c>
      <c r="B8" s="44">
        <v>1</v>
      </c>
      <c r="C8" s="21">
        <f t="shared" si="0"/>
        <v>10</v>
      </c>
      <c r="D8" s="21">
        <f t="shared" si="1"/>
        <v>10</v>
      </c>
      <c r="E8" s="13"/>
      <c r="F8" s="21">
        <f t="shared" si="2"/>
        <v>15</v>
      </c>
      <c r="G8" s="21">
        <f t="shared" si="3"/>
        <v>35</v>
      </c>
      <c r="H8" s="12">
        <f t="shared" si="4"/>
        <v>50</v>
      </c>
      <c r="I8" s="21">
        <f t="shared" si="5"/>
        <v>10</v>
      </c>
      <c r="J8" s="21">
        <f t="shared" si="6"/>
        <v>10</v>
      </c>
      <c r="K8" s="5"/>
      <c r="L8" s="21">
        <f t="shared" si="7"/>
        <v>22.5</v>
      </c>
      <c r="M8" s="21">
        <f t="shared" si="8"/>
        <v>52.5</v>
      </c>
      <c r="N8" s="12">
        <f t="shared" si="9"/>
        <v>75</v>
      </c>
      <c r="O8" s="12">
        <f t="shared" si="10"/>
        <v>125</v>
      </c>
    </row>
    <row r="9" spans="1:15" ht="14.25" customHeight="1">
      <c r="A9" s="50" t="s">
        <v>46</v>
      </c>
      <c r="B9" s="44">
        <v>2</v>
      </c>
      <c r="C9" s="21">
        <f t="shared" si="0"/>
        <v>20</v>
      </c>
      <c r="D9" s="21">
        <f t="shared" si="1"/>
        <v>20</v>
      </c>
      <c r="E9" s="13"/>
      <c r="F9" s="21">
        <f t="shared" si="2"/>
        <v>30</v>
      </c>
      <c r="G9" s="21">
        <f t="shared" si="3"/>
        <v>70</v>
      </c>
      <c r="H9" s="12">
        <f t="shared" si="4"/>
        <v>100</v>
      </c>
      <c r="I9" s="21">
        <f t="shared" si="5"/>
        <v>20</v>
      </c>
      <c r="J9" s="21">
        <f t="shared" si="6"/>
        <v>20</v>
      </c>
      <c r="K9" s="5"/>
      <c r="L9" s="21">
        <f t="shared" si="7"/>
        <v>45</v>
      </c>
      <c r="M9" s="21">
        <f t="shared" si="8"/>
        <v>105</v>
      </c>
      <c r="N9" s="12">
        <f t="shared" si="9"/>
        <v>150</v>
      </c>
      <c r="O9" s="12">
        <f t="shared" si="10"/>
        <v>250</v>
      </c>
    </row>
    <row r="10" spans="1:15" ht="14.25" customHeight="1">
      <c r="A10" s="50" t="s">
        <v>26</v>
      </c>
      <c r="B10" s="30">
        <v>2</v>
      </c>
      <c r="C10" s="21">
        <f t="shared" si="0"/>
        <v>20</v>
      </c>
      <c r="D10" s="21">
        <f t="shared" si="1"/>
        <v>20</v>
      </c>
      <c r="E10" s="13"/>
      <c r="F10" s="21">
        <v>100</v>
      </c>
      <c r="G10" s="21" t="s">
        <v>17</v>
      </c>
      <c r="H10" s="12">
        <f t="shared" si="4"/>
        <v>100</v>
      </c>
      <c r="I10" s="21">
        <f t="shared" si="5"/>
        <v>20</v>
      </c>
      <c r="J10" s="21">
        <f t="shared" si="6"/>
        <v>20</v>
      </c>
      <c r="K10" s="5"/>
      <c r="L10" s="21">
        <v>150</v>
      </c>
      <c r="M10" s="21" t="s">
        <v>17</v>
      </c>
      <c r="N10" s="12">
        <f t="shared" si="9"/>
        <v>150</v>
      </c>
      <c r="O10" s="12">
        <f t="shared" si="10"/>
        <v>250</v>
      </c>
    </row>
    <row r="11" spans="1:15" ht="14.25" customHeight="1">
      <c r="A11" s="49" t="s">
        <v>106</v>
      </c>
      <c r="B11" s="33">
        <v>4</v>
      </c>
      <c r="C11" s="21">
        <f t="shared" si="0"/>
        <v>40</v>
      </c>
      <c r="D11" s="21">
        <f t="shared" si="1"/>
        <v>40</v>
      </c>
      <c r="E11" s="21"/>
      <c r="F11" s="21">
        <f t="shared" si="2"/>
        <v>60</v>
      </c>
      <c r="G11" s="21">
        <f t="shared" si="3"/>
        <v>140</v>
      </c>
      <c r="H11" s="12">
        <f t="shared" si="4"/>
        <v>200</v>
      </c>
      <c r="I11" s="21">
        <f t="shared" si="5"/>
        <v>40</v>
      </c>
      <c r="J11" s="21">
        <f t="shared" si="6"/>
        <v>40</v>
      </c>
      <c r="K11" s="21"/>
      <c r="L11" s="21">
        <f t="shared" si="7"/>
        <v>90</v>
      </c>
      <c r="M11" s="21">
        <f t="shared" si="8"/>
        <v>210</v>
      </c>
      <c r="N11" s="12">
        <f t="shared" si="9"/>
        <v>300</v>
      </c>
      <c r="O11" s="12">
        <f t="shared" si="10"/>
        <v>500</v>
      </c>
    </row>
    <row r="12" spans="1:15" ht="14.25" customHeight="1">
      <c r="A12" s="49" t="s">
        <v>27</v>
      </c>
      <c r="B12" s="33">
        <v>2</v>
      </c>
      <c r="C12" s="21">
        <f t="shared" si="0"/>
        <v>20</v>
      </c>
      <c r="D12" s="21">
        <f t="shared" si="1"/>
        <v>20</v>
      </c>
      <c r="E12" s="13"/>
      <c r="F12" s="21">
        <v>100</v>
      </c>
      <c r="G12" s="21" t="s">
        <v>17</v>
      </c>
      <c r="H12" s="12">
        <f t="shared" si="4"/>
        <v>100</v>
      </c>
      <c r="I12" s="21">
        <f t="shared" si="5"/>
        <v>20</v>
      </c>
      <c r="J12" s="21">
        <f t="shared" si="6"/>
        <v>20</v>
      </c>
      <c r="K12" s="5"/>
      <c r="L12" s="21">
        <v>150</v>
      </c>
      <c r="M12" s="21" t="s">
        <v>17</v>
      </c>
      <c r="N12" s="12">
        <f t="shared" si="9"/>
        <v>150</v>
      </c>
      <c r="O12" s="12">
        <f t="shared" si="10"/>
        <v>250</v>
      </c>
    </row>
    <row r="13" spans="1:15" ht="14.25" customHeight="1">
      <c r="A13" s="49" t="s">
        <v>29</v>
      </c>
      <c r="B13" s="33">
        <v>4</v>
      </c>
      <c r="C13" s="21">
        <f t="shared" si="0"/>
        <v>40</v>
      </c>
      <c r="D13" s="21">
        <f t="shared" si="1"/>
        <v>40</v>
      </c>
      <c r="E13" s="55"/>
      <c r="F13" s="21">
        <v>130</v>
      </c>
      <c r="G13" s="21">
        <v>70</v>
      </c>
      <c r="H13" s="12">
        <f t="shared" si="4"/>
        <v>200</v>
      </c>
      <c r="I13" s="21">
        <f t="shared" si="5"/>
        <v>40</v>
      </c>
      <c r="J13" s="21">
        <f t="shared" si="6"/>
        <v>40</v>
      </c>
      <c r="K13" s="128"/>
      <c r="L13" s="21">
        <v>195</v>
      </c>
      <c r="M13" s="21">
        <v>105</v>
      </c>
      <c r="N13" s="12">
        <f t="shared" si="9"/>
        <v>300</v>
      </c>
      <c r="O13" s="12">
        <f t="shared" si="10"/>
        <v>500</v>
      </c>
    </row>
    <row r="14" spans="1:15" ht="14.25" customHeight="1">
      <c r="A14" s="49" t="s">
        <v>30</v>
      </c>
      <c r="B14" s="33">
        <v>6</v>
      </c>
      <c r="C14" s="21">
        <f t="shared" si="0"/>
        <v>60</v>
      </c>
      <c r="D14" s="21">
        <f t="shared" si="1"/>
        <v>60</v>
      </c>
      <c r="E14" s="56"/>
      <c r="F14" s="21">
        <f t="shared" si="2"/>
        <v>90</v>
      </c>
      <c r="G14" s="21">
        <f t="shared" si="3"/>
        <v>210</v>
      </c>
      <c r="H14" s="12">
        <f t="shared" si="4"/>
        <v>300</v>
      </c>
      <c r="I14" s="21">
        <f t="shared" si="5"/>
        <v>60</v>
      </c>
      <c r="J14" s="21">
        <f t="shared" si="6"/>
        <v>60</v>
      </c>
      <c r="K14" s="35"/>
      <c r="L14" s="21">
        <f t="shared" si="7"/>
        <v>135</v>
      </c>
      <c r="M14" s="21">
        <f t="shared" si="8"/>
        <v>315</v>
      </c>
      <c r="N14" s="12">
        <f t="shared" si="9"/>
        <v>450</v>
      </c>
      <c r="O14" s="12">
        <f t="shared" si="10"/>
        <v>750</v>
      </c>
    </row>
    <row r="15" spans="1:15" ht="14.25" customHeight="1">
      <c r="A15" s="49" t="s">
        <v>107</v>
      </c>
      <c r="B15" s="33">
        <v>2</v>
      </c>
      <c r="C15" s="21">
        <f t="shared" si="0"/>
        <v>20</v>
      </c>
      <c r="D15" s="21">
        <f t="shared" si="1"/>
        <v>20</v>
      </c>
      <c r="E15" s="56"/>
      <c r="F15" s="21">
        <v>100</v>
      </c>
      <c r="G15" s="21" t="s">
        <v>17</v>
      </c>
      <c r="H15" s="12">
        <f t="shared" si="4"/>
        <v>100</v>
      </c>
      <c r="I15" s="21">
        <f t="shared" si="5"/>
        <v>20</v>
      </c>
      <c r="J15" s="21">
        <f t="shared" si="6"/>
        <v>20</v>
      </c>
      <c r="K15" s="35"/>
      <c r="L15" s="21">
        <v>150</v>
      </c>
      <c r="M15" s="21" t="s">
        <v>17</v>
      </c>
      <c r="N15" s="12">
        <f t="shared" si="9"/>
        <v>150</v>
      </c>
      <c r="O15" s="12">
        <f t="shared" si="10"/>
        <v>250</v>
      </c>
    </row>
    <row r="16" spans="1:15" ht="14.25" customHeight="1">
      <c r="A16" s="60"/>
      <c r="B16" s="56"/>
      <c r="C16" s="56"/>
      <c r="D16" s="56"/>
      <c r="E16" s="56"/>
      <c r="F16" s="61"/>
      <c r="G16" s="61"/>
      <c r="H16" s="62"/>
      <c r="I16" s="56"/>
      <c r="J16" s="56"/>
      <c r="K16" s="56"/>
      <c r="L16" s="61"/>
      <c r="M16" s="61"/>
      <c r="N16" s="58"/>
      <c r="O16" s="57"/>
    </row>
    <row r="17" spans="1:15" ht="14.25" customHeight="1">
      <c r="A17" s="60"/>
      <c r="B17" s="56"/>
      <c r="C17" s="56"/>
      <c r="D17" s="56"/>
      <c r="E17" s="56"/>
      <c r="F17" s="61"/>
      <c r="G17" s="61"/>
      <c r="H17" s="62"/>
      <c r="I17" s="56"/>
      <c r="J17" s="56"/>
      <c r="K17" s="56"/>
      <c r="L17" s="61"/>
      <c r="M17" s="61"/>
      <c r="N17" s="58"/>
      <c r="O17" s="57"/>
    </row>
    <row r="18" spans="1:15" ht="14.25" customHeight="1">
      <c r="A18" s="4" t="s">
        <v>31</v>
      </c>
      <c r="B18" s="20">
        <f>SUM(B3:B15)</f>
        <v>32</v>
      </c>
      <c r="C18" s="20" t="s">
        <v>17</v>
      </c>
      <c r="D18" s="20" t="s">
        <v>17</v>
      </c>
      <c r="E18" s="20"/>
      <c r="F18" s="20" t="s">
        <v>17</v>
      </c>
      <c r="G18" s="20" t="s">
        <v>17</v>
      </c>
      <c r="H18" s="20">
        <f>SUM(H3:H15)</f>
        <v>1600</v>
      </c>
      <c r="I18" s="20" t="s">
        <v>17</v>
      </c>
      <c r="J18" s="20" t="s">
        <v>17</v>
      </c>
      <c r="K18" s="20"/>
      <c r="L18" s="20" t="s">
        <v>17</v>
      </c>
      <c r="M18" s="20" t="s">
        <v>17</v>
      </c>
      <c r="N18" s="20">
        <f>SUM(N3:N15)</f>
        <v>2400</v>
      </c>
      <c r="O18" s="20">
        <f>SUM(O3:O15)</f>
        <v>4000</v>
      </c>
    </row>
    <row r="19" spans="1:15" ht="14.25" customHeight="1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f>+N18+H18</f>
        <v>4000</v>
      </c>
    </row>
    <row r="20" spans="1:15" ht="14.25" customHeight="1">
      <c r="D20" s="9"/>
      <c r="E20" s="9"/>
      <c r="F20" s="10"/>
      <c r="G20" s="9"/>
      <c r="H20" s="10"/>
      <c r="I20" s="26"/>
      <c r="J20" s="9"/>
      <c r="K20" s="9"/>
      <c r="M20" s="9"/>
      <c r="N20" s="9"/>
      <c r="O20" s="26"/>
    </row>
    <row r="21" spans="1:15" ht="14.25" customHeight="1"/>
    <row r="22" spans="1:15" ht="14.25" customHeight="1"/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983"/>
  <sheetViews>
    <sheetView workbookViewId="0"/>
  </sheetViews>
  <sheetFormatPr defaultColWidth="15.140625" defaultRowHeight="15" customHeight="1"/>
  <cols>
    <col min="1" max="1" width="38.42578125" customWidth="1"/>
    <col min="2" max="2" width="8.42578125" customWidth="1"/>
    <col min="3" max="4" width="6.7109375" customWidth="1"/>
    <col min="5" max="5" width="3.140625" customWidth="1"/>
    <col min="6" max="10" width="6.7109375" customWidth="1"/>
    <col min="11" max="11" width="3.140625" customWidth="1"/>
    <col min="12" max="14" width="6.7109375" customWidth="1"/>
    <col min="15" max="15" width="11.140625" customWidth="1"/>
    <col min="16" max="24" width="7.5703125" customWidth="1"/>
  </cols>
  <sheetData>
    <row r="1" spans="1:15" ht="37.9" customHeight="1">
      <c r="A1" s="147" t="s">
        <v>108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5" ht="14.25" customHeight="1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5" ht="14.25" customHeight="1">
      <c r="A3" s="50" t="s">
        <v>39</v>
      </c>
      <c r="B3" s="30">
        <v>2</v>
      </c>
      <c r="C3" s="14">
        <f>+B3*10</f>
        <v>20</v>
      </c>
      <c r="D3" s="21">
        <f t="shared" ref="D3:D15" si="0">+B3*10</f>
        <v>20</v>
      </c>
      <c r="E3" s="13"/>
      <c r="F3" s="5">
        <f>+H3*30/100</f>
        <v>30</v>
      </c>
      <c r="G3" s="21">
        <f t="shared" ref="G3:G15" si="1">+H3*70/100</f>
        <v>70</v>
      </c>
      <c r="H3" s="12">
        <f t="shared" ref="H3:H15" si="2">+O3*40/100</f>
        <v>100</v>
      </c>
      <c r="I3" s="21">
        <f t="shared" ref="I3:I15" si="3">+B3*10</f>
        <v>20</v>
      </c>
      <c r="J3" s="21">
        <f t="shared" ref="J3:J15" si="4">+B3*10</f>
        <v>20</v>
      </c>
      <c r="K3" s="5"/>
      <c r="L3" s="5">
        <f>+N3*30/100</f>
        <v>45</v>
      </c>
      <c r="M3" s="21">
        <f t="shared" ref="M3:M15" si="5">+N3*70/100</f>
        <v>105</v>
      </c>
      <c r="N3" s="12">
        <f t="shared" ref="N3:N15" si="6">+O3*60/100</f>
        <v>150</v>
      </c>
      <c r="O3" s="12">
        <f t="shared" ref="O3:O15" si="7">+B3*125</f>
        <v>250</v>
      </c>
    </row>
    <row r="4" spans="1:15" ht="14.25" customHeight="1">
      <c r="A4" s="50" t="s">
        <v>24</v>
      </c>
      <c r="B4" s="44">
        <v>2</v>
      </c>
      <c r="C4" s="14">
        <f t="shared" ref="C4:C15" si="8">+B4*10</f>
        <v>20</v>
      </c>
      <c r="D4" s="21">
        <f t="shared" si="0"/>
        <v>20</v>
      </c>
      <c r="E4" s="13"/>
      <c r="F4" s="5">
        <f t="shared" ref="F4:F15" si="9">+H4*30/100</f>
        <v>30</v>
      </c>
      <c r="G4" s="21">
        <f t="shared" si="1"/>
        <v>70</v>
      </c>
      <c r="H4" s="12">
        <f t="shared" si="2"/>
        <v>100</v>
      </c>
      <c r="I4" s="21">
        <f t="shared" si="3"/>
        <v>20</v>
      </c>
      <c r="J4" s="21">
        <f t="shared" si="4"/>
        <v>20</v>
      </c>
      <c r="K4" s="5"/>
      <c r="L4" s="5">
        <f t="shared" ref="L4:L15" si="10">+N4*30/100</f>
        <v>45</v>
      </c>
      <c r="M4" s="21">
        <f t="shared" si="5"/>
        <v>105</v>
      </c>
      <c r="N4" s="12">
        <f t="shared" si="6"/>
        <v>150</v>
      </c>
      <c r="O4" s="12">
        <f t="shared" si="7"/>
        <v>250</v>
      </c>
    </row>
    <row r="5" spans="1:15" ht="14.25" customHeight="1">
      <c r="A5" s="50" t="s">
        <v>25</v>
      </c>
      <c r="B5" s="44">
        <v>3</v>
      </c>
      <c r="C5" s="14">
        <f t="shared" si="8"/>
        <v>30</v>
      </c>
      <c r="D5" s="21">
        <f t="shared" si="0"/>
        <v>30</v>
      </c>
      <c r="E5" s="13"/>
      <c r="F5" s="5">
        <f t="shared" si="9"/>
        <v>45</v>
      </c>
      <c r="G5" s="21">
        <f t="shared" si="1"/>
        <v>105</v>
      </c>
      <c r="H5" s="12">
        <f t="shared" si="2"/>
        <v>150</v>
      </c>
      <c r="I5" s="21">
        <f t="shared" si="3"/>
        <v>30</v>
      </c>
      <c r="J5" s="21">
        <f t="shared" si="4"/>
        <v>30</v>
      </c>
      <c r="K5" s="5"/>
      <c r="L5" s="5">
        <f t="shared" si="10"/>
        <v>67.5</v>
      </c>
      <c r="M5" s="21">
        <f t="shared" si="5"/>
        <v>157.5</v>
      </c>
      <c r="N5" s="12">
        <f t="shared" si="6"/>
        <v>225</v>
      </c>
      <c r="O5" s="12">
        <f t="shared" si="7"/>
        <v>375</v>
      </c>
    </row>
    <row r="6" spans="1:15" ht="14.25" customHeight="1">
      <c r="A6" s="50" t="s">
        <v>46</v>
      </c>
      <c r="B6" s="44">
        <v>2</v>
      </c>
      <c r="C6" s="14">
        <f t="shared" si="8"/>
        <v>20</v>
      </c>
      <c r="D6" s="21">
        <f t="shared" si="0"/>
        <v>20</v>
      </c>
      <c r="E6" s="21"/>
      <c r="F6" s="5">
        <f t="shared" si="9"/>
        <v>30</v>
      </c>
      <c r="G6" s="21">
        <f t="shared" si="1"/>
        <v>70</v>
      </c>
      <c r="H6" s="12">
        <f t="shared" si="2"/>
        <v>100</v>
      </c>
      <c r="I6" s="21">
        <f t="shared" si="3"/>
        <v>20</v>
      </c>
      <c r="J6" s="21">
        <f t="shared" si="4"/>
        <v>20</v>
      </c>
      <c r="K6" s="21"/>
      <c r="L6" s="5">
        <f t="shared" si="10"/>
        <v>45</v>
      </c>
      <c r="M6" s="21">
        <f t="shared" si="5"/>
        <v>105</v>
      </c>
      <c r="N6" s="12">
        <f t="shared" si="6"/>
        <v>150</v>
      </c>
      <c r="O6" s="12">
        <f t="shared" si="7"/>
        <v>250</v>
      </c>
    </row>
    <row r="7" spans="1:15" ht="14.25" customHeight="1">
      <c r="A7" s="50" t="s">
        <v>26</v>
      </c>
      <c r="B7" s="30">
        <v>2</v>
      </c>
      <c r="C7" s="14">
        <f t="shared" si="8"/>
        <v>20</v>
      </c>
      <c r="D7" s="21">
        <f t="shared" si="0"/>
        <v>20</v>
      </c>
      <c r="E7" s="13"/>
      <c r="F7" s="5">
        <f t="shared" si="9"/>
        <v>30</v>
      </c>
      <c r="G7" s="21">
        <f t="shared" si="1"/>
        <v>70</v>
      </c>
      <c r="H7" s="12">
        <f t="shared" si="2"/>
        <v>100</v>
      </c>
      <c r="I7" s="21">
        <f t="shared" si="3"/>
        <v>20</v>
      </c>
      <c r="J7" s="21">
        <f t="shared" si="4"/>
        <v>20</v>
      </c>
      <c r="K7" s="5"/>
      <c r="L7" s="5">
        <f t="shared" si="10"/>
        <v>45</v>
      </c>
      <c r="M7" s="21">
        <f t="shared" si="5"/>
        <v>105</v>
      </c>
      <c r="N7" s="12">
        <f t="shared" si="6"/>
        <v>150</v>
      </c>
      <c r="O7" s="12">
        <f t="shared" si="7"/>
        <v>250</v>
      </c>
    </row>
    <row r="8" spans="1:15" ht="14.25" customHeight="1">
      <c r="A8" s="49" t="s">
        <v>106</v>
      </c>
      <c r="B8" s="33">
        <v>4</v>
      </c>
      <c r="C8" s="14">
        <f t="shared" si="8"/>
        <v>40</v>
      </c>
      <c r="D8" s="21">
        <f t="shared" si="0"/>
        <v>40</v>
      </c>
      <c r="E8" s="13"/>
      <c r="F8" s="5">
        <f t="shared" si="9"/>
        <v>60</v>
      </c>
      <c r="G8" s="21">
        <f t="shared" si="1"/>
        <v>140</v>
      </c>
      <c r="H8" s="12">
        <f t="shared" si="2"/>
        <v>200</v>
      </c>
      <c r="I8" s="21">
        <f t="shared" si="3"/>
        <v>40</v>
      </c>
      <c r="J8" s="21">
        <f t="shared" si="4"/>
        <v>40</v>
      </c>
      <c r="K8" s="5"/>
      <c r="L8" s="5">
        <f t="shared" si="10"/>
        <v>90</v>
      </c>
      <c r="M8" s="21">
        <f t="shared" si="5"/>
        <v>210</v>
      </c>
      <c r="N8" s="12">
        <f t="shared" si="6"/>
        <v>300</v>
      </c>
      <c r="O8" s="12">
        <f t="shared" si="7"/>
        <v>500</v>
      </c>
    </row>
    <row r="9" spans="1:15" ht="14.25" customHeight="1">
      <c r="A9" s="49" t="s">
        <v>27</v>
      </c>
      <c r="B9" s="33">
        <v>2</v>
      </c>
      <c r="C9" s="14">
        <f t="shared" si="8"/>
        <v>20</v>
      </c>
      <c r="D9" s="21">
        <f t="shared" si="0"/>
        <v>20</v>
      </c>
      <c r="E9" s="13"/>
      <c r="F9" s="5">
        <f t="shared" si="9"/>
        <v>30</v>
      </c>
      <c r="G9" s="21">
        <f t="shared" si="1"/>
        <v>70</v>
      </c>
      <c r="H9" s="12">
        <f t="shared" si="2"/>
        <v>100</v>
      </c>
      <c r="I9" s="21">
        <f t="shared" si="3"/>
        <v>20</v>
      </c>
      <c r="J9" s="21">
        <f t="shared" si="4"/>
        <v>20</v>
      </c>
      <c r="K9" s="5"/>
      <c r="L9" s="5">
        <f t="shared" si="10"/>
        <v>45</v>
      </c>
      <c r="M9" s="21">
        <f t="shared" si="5"/>
        <v>105</v>
      </c>
      <c r="N9" s="12">
        <f t="shared" si="6"/>
        <v>150</v>
      </c>
      <c r="O9" s="12">
        <f t="shared" si="7"/>
        <v>250</v>
      </c>
    </row>
    <row r="10" spans="1:15" ht="14.25" customHeight="1">
      <c r="A10" s="49" t="s">
        <v>109</v>
      </c>
      <c r="B10" s="51">
        <v>4</v>
      </c>
      <c r="C10" s="14">
        <f t="shared" si="8"/>
        <v>40</v>
      </c>
      <c r="D10" s="21">
        <f t="shared" si="0"/>
        <v>40</v>
      </c>
      <c r="E10" s="21"/>
      <c r="F10" s="5">
        <f t="shared" si="9"/>
        <v>60</v>
      </c>
      <c r="G10" s="21">
        <f t="shared" si="1"/>
        <v>140</v>
      </c>
      <c r="H10" s="12">
        <f t="shared" si="2"/>
        <v>200</v>
      </c>
      <c r="I10" s="21">
        <f t="shared" si="3"/>
        <v>40</v>
      </c>
      <c r="J10" s="21">
        <f t="shared" si="4"/>
        <v>40</v>
      </c>
      <c r="K10" s="21"/>
      <c r="L10" s="5">
        <f t="shared" si="10"/>
        <v>90</v>
      </c>
      <c r="M10" s="21">
        <f t="shared" si="5"/>
        <v>210</v>
      </c>
      <c r="N10" s="12">
        <f t="shared" si="6"/>
        <v>300</v>
      </c>
      <c r="O10" s="12">
        <f t="shared" si="7"/>
        <v>500</v>
      </c>
    </row>
    <row r="11" spans="1:15" ht="14.25" customHeight="1">
      <c r="A11" s="49" t="s">
        <v>64</v>
      </c>
      <c r="B11" s="51">
        <v>2</v>
      </c>
      <c r="C11" s="14">
        <f t="shared" si="8"/>
        <v>20</v>
      </c>
      <c r="D11" s="21">
        <f t="shared" si="0"/>
        <v>20</v>
      </c>
      <c r="E11" s="13"/>
      <c r="F11" s="5">
        <f t="shared" si="9"/>
        <v>30</v>
      </c>
      <c r="G11" s="21">
        <f t="shared" si="1"/>
        <v>70</v>
      </c>
      <c r="H11" s="12">
        <f t="shared" si="2"/>
        <v>100</v>
      </c>
      <c r="I11" s="21">
        <f t="shared" si="3"/>
        <v>20</v>
      </c>
      <c r="J11" s="21">
        <f t="shared" si="4"/>
        <v>20</v>
      </c>
      <c r="K11" s="5"/>
      <c r="L11" s="5">
        <f t="shared" si="10"/>
        <v>45</v>
      </c>
      <c r="M11" s="21">
        <f t="shared" si="5"/>
        <v>105</v>
      </c>
      <c r="N11" s="12">
        <f t="shared" si="6"/>
        <v>150</v>
      </c>
      <c r="O11" s="12">
        <f t="shared" si="7"/>
        <v>250</v>
      </c>
    </row>
    <row r="12" spans="1:15" ht="14.25" customHeight="1">
      <c r="A12" s="49" t="s">
        <v>29</v>
      </c>
      <c r="B12" s="33">
        <v>4</v>
      </c>
      <c r="C12" s="14">
        <f t="shared" si="8"/>
        <v>40</v>
      </c>
      <c r="D12" s="21">
        <f t="shared" si="0"/>
        <v>40</v>
      </c>
      <c r="E12" s="13"/>
      <c r="F12" s="5">
        <f t="shared" si="9"/>
        <v>60</v>
      </c>
      <c r="G12" s="21">
        <f t="shared" si="1"/>
        <v>140</v>
      </c>
      <c r="H12" s="12">
        <f t="shared" si="2"/>
        <v>200</v>
      </c>
      <c r="I12" s="21">
        <f t="shared" si="3"/>
        <v>40</v>
      </c>
      <c r="J12" s="21">
        <f t="shared" si="4"/>
        <v>40</v>
      </c>
      <c r="K12" s="5"/>
      <c r="L12" s="5">
        <f t="shared" si="10"/>
        <v>90</v>
      </c>
      <c r="M12" s="21">
        <f t="shared" si="5"/>
        <v>210</v>
      </c>
      <c r="N12" s="12">
        <f t="shared" si="6"/>
        <v>300</v>
      </c>
      <c r="O12" s="12">
        <f t="shared" si="7"/>
        <v>500</v>
      </c>
    </row>
    <row r="13" spans="1:15" ht="14.25" customHeight="1">
      <c r="A13" s="49" t="s">
        <v>93</v>
      </c>
      <c r="B13" s="33">
        <v>0</v>
      </c>
      <c r="C13" s="14">
        <f t="shared" si="8"/>
        <v>0</v>
      </c>
      <c r="D13" s="21">
        <f t="shared" si="0"/>
        <v>0</v>
      </c>
      <c r="E13" s="13"/>
      <c r="F13" s="5">
        <f t="shared" si="9"/>
        <v>0</v>
      </c>
      <c r="G13" s="21">
        <f t="shared" si="1"/>
        <v>0</v>
      </c>
      <c r="H13" s="12">
        <f t="shared" si="2"/>
        <v>0</v>
      </c>
      <c r="I13" s="21">
        <f t="shared" si="3"/>
        <v>0</v>
      </c>
      <c r="J13" s="21">
        <f t="shared" si="4"/>
        <v>0</v>
      </c>
      <c r="K13" s="5"/>
      <c r="L13" s="5">
        <f t="shared" si="10"/>
        <v>0</v>
      </c>
      <c r="M13" s="21">
        <f t="shared" si="5"/>
        <v>0</v>
      </c>
      <c r="N13" s="12">
        <f t="shared" si="6"/>
        <v>0</v>
      </c>
      <c r="O13" s="12">
        <f t="shared" si="7"/>
        <v>0</v>
      </c>
    </row>
    <row r="14" spans="1:15" ht="14.25" customHeight="1">
      <c r="A14" s="49" t="s">
        <v>30</v>
      </c>
      <c r="B14" s="33">
        <v>3</v>
      </c>
      <c r="C14" s="14">
        <f t="shared" si="8"/>
        <v>30</v>
      </c>
      <c r="D14" s="21">
        <f t="shared" si="0"/>
        <v>30</v>
      </c>
      <c r="E14" s="21"/>
      <c r="F14" s="5">
        <f t="shared" si="9"/>
        <v>45</v>
      </c>
      <c r="G14" s="21">
        <f t="shared" si="1"/>
        <v>105</v>
      </c>
      <c r="H14" s="12">
        <f t="shared" si="2"/>
        <v>150</v>
      </c>
      <c r="I14" s="21">
        <f t="shared" si="3"/>
        <v>30</v>
      </c>
      <c r="J14" s="21">
        <f t="shared" si="4"/>
        <v>30</v>
      </c>
      <c r="K14" s="21"/>
      <c r="L14" s="5">
        <f t="shared" si="10"/>
        <v>67.5</v>
      </c>
      <c r="M14" s="21">
        <f t="shared" si="5"/>
        <v>157.5</v>
      </c>
      <c r="N14" s="12">
        <f t="shared" si="6"/>
        <v>225</v>
      </c>
      <c r="O14" s="12">
        <f t="shared" si="7"/>
        <v>375</v>
      </c>
    </row>
    <row r="15" spans="1:15" ht="14.25" customHeight="1">
      <c r="A15" s="52" t="s">
        <v>110</v>
      </c>
      <c r="B15" s="53">
        <v>2</v>
      </c>
      <c r="C15" s="54">
        <f t="shared" si="8"/>
        <v>20</v>
      </c>
      <c r="D15" s="17">
        <f t="shared" si="0"/>
        <v>20</v>
      </c>
      <c r="E15" s="17"/>
      <c r="F15" s="128">
        <f t="shared" si="9"/>
        <v>30</v>
      </c>
      <c r="G15" s="17">
        <f t="shared" si="1"/>
        <v>70</v>
      </c>
      <c r="H15" s="41">
        <f t="shared" si="2"/>
        <v>100</v>
      </c>
      <c r="I15" s="17">
        <f t="shared" si="3"/>
        <v>20</v>
      </c>
      <c r="J15" s="17">
        <f t="shared" si="4"/>
        <v>20</v>
      </c>
      <c r="K15" s="17"/>
      <c r="L15" s="128">
        <f t="shared" si="10"/>
        <v>45</v>
      </c>
      <c r="M15" s="17">
        <f t="shared" si="5"/>
        <v>105</v>
      </c>
      <c r="N15" s="41">
        <f t="shared" si="6"/>
        <v>150</v>
      </c>
      <c r="O15" s="41">
        <f t="shared" si="7"/>
        <v>250</v>
      </c>
    </row>
    <row r="16" spans="1:15" ht="14.25" customHeight="1">
      <c r="A16" s="56"/>
      <c r="B16" s="56"/>
      <c r="C16" s="56"/>
      <c r="D16" s="56"/>
      <c r="E16" s="56"/>
      <c r="F16" s="33"/>
      <c r="G16" s="56"/>
      <c r="H16" s="57"/>
      <c r="I16" s="56"/>
      <c r="J16" s="56"/>
      <c r="K16" s="56"/>
      <c r="L16" s="33"/>
      <c r="M16" s="56"/>
      <c r="N16" s="58"/>
      <c r="O16" s="59"/>
    </row>
    <row r="17" spans="1:15" ht="14.25" customHeight="1">
      <c r="A17" s="56"/>
      <c r="B17" s="56"/>
      <c r="C17" s="56"/>
      <c r="D17" s="56"/>
      <c r="E17" s="56"/>
      <c r="F17" s="33"/>
      <c r="G17" s="56"/>
      <c r="H17" s="57"/>
      <c r="I17" s="56"/>
      <c r="J17" s="56"/>
      <c r="K17" s="56"/>
      <c r="L17" s="33"/>
      <c r="M17" s="56"/>
      <c r="N17" s="58"/>
      <c r="O17" s="59"/>
    </row>
    <row r="18" spans="1:15" ht="14.25" customHeight="1">
      <c r="A18" s="60"/>
      <c r="B18" s="56"/>
      <c r="C18" s="56"/>
      <c r="D18" s="56"/>
      <c r="E18" s="56"/>
      <c r="F18" s="61"/>
      <c r="G18" s="61"/>
      <c r="H18" s="62"/>
      <c r="I18" s="56"/>
      <c r="J18" s="56"/>
      <c r="K18" s="56"/>
      <c r="L18" s="61"/>
      <c r="M18" s="61"/>
      <c r="N18" s="58"/>
      <c r="O18" s="57"/>
    </row>
    <row r="19" spans="1:15" ht="14.25" customHeight="1">
      <c r="A19" s="60"/>
      <c r="B19" s="56"/>
      <c r="C19" s="56"/>
      <c r="D19" s="56"/>
      <c r="E19" s="56"/>
      <c r="F19" s="61"/>
      <c r="G19" s="61"/>
      <c r="H19" s="62"/>
      <c r="I19" s="56"/>
      <c r="J19" s="56"/>
      <c r="K19" s="56"/>
      <c r="L19" s="61"/>
      <c r="M19" s="61"/>
      <c r="N19" s="58"/>
      <c r="O19" s="57"/>
    </row>
    <row r="20" spans="1:15" ht="14.25" customHeight="1">
      <c r="A20" s="4" t="s">
        <v>31</v>
      </c>
      <c r="B20" s="20">
        <f>SUM(B3:B17)</f>
        <v>32</v>
      </c>
      <c r="C20" s="20" t="s">
        <v>17</v>
      </c>
      <c r="D20" s="20" t="s">
        <v>17</v>
      </c>
      <c r="E20" s="20"/>
      <c r="F20" s="20" t="s">
        <v>17</v>
      </c>
      <c r="G20" s="20" t="s">
        <v>17</v>
      </c>
      <c r="H20" s="20">
        <f>SUM(H3:H17)</f>
        <v>1600</v>
      </c>
      <c r="I20" s="20" t="s">
        <v>17</v>
      </c>
      <c r="J20" s="20" t="s">
        <v>17</v>
      </c>
      <c r="K20" s="20"/>
      <c r="L20" s="20" t="s">
        <v>17</v>
      </c>
      <c r="M20" s="20" t="s">
        <v>17</v>
      </c>
      <c r="N20" s="20">
        <f>SUM(N3:N17)</f>
        <v>2400</v>
      </c>
      <c r="O20" s="20">
        <f>SUM(O3:O17)</f>
        <v>4000</v>
      </c>
    </row>
    <row r="21" spans="1:15" ht="14.25" customHeight="1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>+N20+H20</f>
        <v>4000</v>
      </c>
    </row>
    <row r="22" spans="1:15" ht="14.25" customHeight="1">
      <c r="D22" s="9"/>
      <c r="E22" s="9"/>
      <c r="F22" s="10"/>
      <c r="G22" s="9"/>
      <c r="H22" s="10"/>
      <c r="I22" s="26"/>
      <c r="J22" s="9"/>
      <c r="K22" s="9"/>
      <c r="M22" s="9"/>
      <c r="N22" s="9"/>
      <c r="O22" s="26"/>
    </row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006"/>
  <sheetViews>
    <sheetView showGridLines="0" workbookViewId="0">
      <selection activeCell="A2" sqref="A2"/>
    </sheetView>
  </sheetViews>
  <sheetFormatPr defaultColWidth="15.140625" defaultRowHeight="15" customHeight="1"/>
  <cols>
    <col min="1" max="1" width="30.85546875" customWidth="1"/>
    <col min="2" max="2" width="8.42578125" customWidth="1"/>
    <col min="3" max="4" width="6.7109375" customWidth="1"/>
    <col min="5" max="5" width="2.7109375" customWidth="1"/>
    <col min="6" max="10" width="6.7109375" customWidth="1"/>
    <col min="11" max="11" width="2.85546875" customWidth="1"/>
    <col min="12" max="14" width="6.7109375" customWidth="1"/>
    <col min="15" max="15" width="8.28515625" customWidth="1"/>
    <col min="16" max="20" width="7.5703125" customWidth="1"/>
  </cols>
  <sheetData>
    <row r="1" spans="1:15" ht="62.25" customHeight="1">
      <c r="A1" s="147" t="s">
        <v>111</v>
      </c>
      <c r="B1" s="21" t="s">
        <v>3</v>
      </c>
      <c r="C1" s="21" t="s">
        <v>4</v>
      </c>
      <c r="D1" s="21" t="s">
        <v>5</v>
      </c>
      <c r="E1" s="188" t="s">
        <v>49</v>
      </c>
      <c r="F1" s="194"/>
      <c r="G1" s="194"/>
      <c r="H1" s="195"/>
      <c r="I1" s="107" t="s">
        <v>9</v>
      </c>
      <c r="J1" s="107" t="s">
        <v>33</v>
      </c>
      <c r="K1" s="188" t="s">
        <v>112</v>
      </c>
      <c r="L1" s="194"/>
      <c r="M1" s="194"/>
      <c r="N1" s="194"/>
      <c r="O1" s="108" t="s">
        <v>51</v>
      </c>
    </row>
    <row r="2" spans="1:15" ht="50.25" customHeight="1">
      <c r="A2" s="1" t="s">
        <v>13</v>
      </c>
      <c r="B2" s="21" t="s">
        <v>35</v>
      </c>
      <c r="C2" s="21" t="s">
        <v>36</v>
      </c>
      <c r="D2" s="21" t="s">
        <v>36</v>
      </c>
      <c r="E2" s="5"/>
      <c r="F2" s="5" t="s">
        <v>36</v>
      </c>
      <c r="G2" s="5" t="s">
        <v>37</v>
      </c>
      <c r="H2" s="100" t="s">
        <v>8</v>
      </c>
      <c r="I2" s="5" t="s">
        <v>36</v>
      </c>
      <c r="J2" s="5" t="s">
        <v>36</v>
      </c>
      <c r="K2" s="5"/>
      <c r="L2" s="5" t="s">
        <v>36</v>
      </c>
      <c r="M2" s="5" t="s">
        <v>37</v>
      </c>
      <c r="N2" s="5" t="s">
        <v>12</v>
      </c>
      <c r="O2" s="109" t="s">
        <v>38</v>
      </c>
    </row>
    <row r="3" spans="1:15" ht="14.25" customHeight="1">
      <c r="A3" s="50" t="s">
        <v>39</v>
      </c>
      <c r="B3" s="30">
        <v>2</v>
      </c>
      <c r="C3" s="21">
        <f>+B3*10</f>
        <v>20</v>
      </c>
      <c r="D3" s="21">
        <f>+B3*10</f>
        <v>20</v>
      </c>
      <c r="E3" s="21"/>
      <c r="F3" s="21">
        <f>+H3*40/100</f>
        <v>40</v>
      </c>
      <c r="G3" s="21">
        <f>+H3*60/100</f>
        <v>60</v>
      </c>
      <c r="H3" s="12">
        <f>+O3*40/100</f>
        <v>100</v>
      </c>
      <c r="I3" s="21">
        <f>+B3*10</f>
        <v>20</v>
      </c>
      <c r="J3" s="21">
        <f>+B3*10</f>
        <v>20</v>
      </c>
      <c r="K3" s="21"/>
      <c r="L3" s="21">
        <f>+N3*40/100</f>
        <v>60</v>
      </c>
      <c r="M3" s="12">
        <f t="shared" ref="M3:N5" si="0">+N3*60/100</f>
        <v>90</v>
      </c>
      <c r="N3" s="12">
        <f t="shared" si="0"/>
        <v>150</v>
      </c>
      <c r="O3" s="12">
        <f>+B3*125</f>
        <v>250</v>
      </c>
    </row>
    <row r="4" spans="1:15" ht="14.25" customHeight="1">
      <c r="A4" s="49" t="s">
        <v>113</v>
      </c>
      <c r="B4" s="33">
        <v>2</v>
      </c>
      <c r="C4" s="14">
        <f>+B4*10</f>
        <v>20</v>
      </c>
      <c r="D4" s="21">
        <f>+B4*10</f>
        <v>20</v>
      </c>
      <c r="E4" s="5"/>
      <c r="F4" s="21">
        <f>+H4*40/100</f>
        <v>40</v>
      </c>
      <c r="G4" s="21">
        <f>+H4*60/100</f>
        <v>60</v>
      </c>
      <c r="H4" s="12">
        <f>+O4*40/100</f>
        <v>100</v>
      </c>
      <c r="I4" s="21">
        <f>+B4*10</f>
        <v>20</v>
      </c>
      <c r="J4" s="21">
        <f>+B4*10</f>
        <v>20</v>
      </c>
      <c r="K4" s="21"/>
      <c r="L4" s="21">
        <f>+N4*40/100</f>
        <v>60</v>
      </c>
      <c r="M4" s="12">
        <f t="shared" si="0"/>
        <v>90</v>
      </c>
      <c r="N4" s="12">
        <f t="shared" si="0"/>
        <v>150</v>
      </c>
      <c r="O4" s="12">
        <f>+B4*125</f>
        <v>250</v>
      </c>
    </row>
    <row r="5" spans="1:15" ht="14.25" customHeight="1">
      <c r="A5" s="49" t="s">
        <v>114</v>
      </c>
      <c r="B5" s="33">
        <v>1</v>
      </c>
      <c r="C5" s="14">
        <f>+B5*10</f>
        <v>10</v>
      </c>
      <c r="D5" s="21">
        <f>+B5*10</f>
        <v>10</v>
      </c>
      <c r="E5" s="5"/>
      <c r="F5" s="21">
        <f>+H5*40/100</f>
        <v>20</v>
      </c>
      <c r="G5" s="21">
        <f>+H5*60/100</f>
        <v>30</v>
      </c>
      <c r="H5" s="12">
        <f>+O5*40/100</f>
        <v>50</v>
      </c>
      <c r="I5" s="21">
        <f>+B5*10</f>
        <v>10</v>
      </c>
      <c r="J5" s="21">
        <f>+B5*10</f>
        <v>10</v>
      </c>
      <c r="K5" s="21"/>
      <c r="L5" s="21">
        <f>+N5*40/100</f>
        <v>30</v>
      </c>
      <c r="M5" s="12">
        <f t="shared" si="0"/>
        <v>45</v>
      </c>
      <c r="N5" s="12">
        <f t="shared" si="0"/>
        <v>75</v>
      </c>
      <c r="O5" s="12">
        <f>+B5*125</f>
        <v>125</v>
      </c>
    </row>
    <row r="6" spans="1:15" ht="14.25" customHeight="1">
      <c r="A6" s="49" t="s">
        <v>115</v>
      </c>
      <c r="B6" s="33">
        <v>2</v>
      </c>
      <c r="C6" s="14">
        <v>20</v>
      </c>
      <c r="D6" s="21">
        <v>20</v>
      </c>
      <c r="E6" s="5"/>
      <c r="F6" s="21">
        <v>100</v>
      </c>
      <c r="G6" s="21"/>
      <c r="H6" s="12"/>
      <c r="I6" s="21">
        <v>20</v>
      </c>
      <c r="J6" s="21">
        <v>20</v>
      </c>
      <c r="K6" s="21"/>
      <c r="L6" s="21">
        <v>150</v>
      </c>
      <c r="M6" s="12"/>
      <c r="N6" s="12"/>
      <c r="O6" s="12"/>
    </row>
    <row r="7" spans="1:15" ht="14.25" customHeight="1">
      <c r="A7" s="49" t="s">
        <v>24</v>
      </c>
      <c r="B7" s="33">
        <v>2</v>
      </c>
      <c r="C7" s="14">
        <f t="shared" ref="C7:C14" si="1">+B7*10</f>
        <v>20</v>
      </c>
      <c r="D7" s="21">
        <f t="shared" ref="D7:D14" si="2">+B7*10</f>
        <v>20</v>
      </c>
      <c r="E7" s="5"/>
      <c r="F7" s="21">
        <v>65</v>
      </c>
      <c r="G7" s="21">
        <v>35</v>
      </c>
      <c r="H7" s="12">
        <f t="shared" ref="H7:H16" si="3">+O7*40/100</f>
        <v>100</v>
      </c>
      <c r="I7" s="21">
        <f t="shared" ref="I7:I16" si="4">+B7*10</f>
        <v>20</v>
      </c>
      <c r="J7" s="21">
        <f t="shared" ref="J7:J16" si="5">+B7*10</f>
        <v>20</v>
      </c>
      <c r="K7" s="21"/>
      <c r="L7" s="21">
        <v>98</v>
      </c>
      <c r="M7" s="12">
        <v>52</v>
      </c>
      <c r="N7" s="12">
        <f t="shared" ref="N7:N16" si="6">+O7*60/100</f>
        <v>150</v>
      </c>
      <c r="O7" s="12">
        <f t="shared" ref="O7:O16" si="7">+B7*125</f>
        <v>250</v>
      </c>
    </row>
    <row r="8" spans="1:15" ht="14.25" customHeight="1">
      <c r="A8" s="49" t="s">
        <v>25</v>
      </c>
      <c r="B8" s="33">
        <v>2</v>
      </c>
      <c r="C8" s="14">
        <f t="shared" si="1"/>
        <v>20</v>
      </c>
      <c r="D8" s="21">
        <f t="shared" si="2"/>
        <v>20</v>
      </c>
      <c r="E8" s="5"/>
      <c r="F8" s="21">
        <v>65</v>
      </c>
      <c r="G8" s="21">
        <v>35</v>
      </c>
      <c r="H8" s="12">
        <f t="shared" si="3"/>
        <v>100</v>
      </c>
      <c r="I8" s="21">
        <f t="shared" si="4"/>
        <v>20</v>
      </c>
      <c r="J8" s="21">
        <f t="shared" si="5"/>
        <v>20</v>
      </c>
      <c r="K8" s="21"/>
      <c r="L8" s="21">
        <v>98</v>
      </c>
      <c r="M8" s="12">
        <v>52</v>
      </c>
      <c r="N8" s="12">
        <f t="shared" si="6"/>
        <v>150</v>
      </c>
      <c r="O8" s="12">
        <f t="shared" si="7"/>
        <v>250</v>
      </c>
    </row>
    <row r="9" spans="1:15" ht="14.25" customHeight="1">
      <c r="A9" s="49" t="s">
        <v>46</v>
      </c>
      <c r="B9" s="33">
        <v>1</v>
      </c>
      <c r="C9" s="14">
        <f t="shared" si="1"/>
        <v>10</v>
      </c>
      <c r="D9" s="21">
        <f t="shared" si="2"/>
        <v>10</v>
      </c>
      <c r="E9" s="5"/>
      <c r="F9" s="21">
        <f>+H9*40/100</f>
        <v>20</v>
      </c>
      <c r="G9" s="21">
        <f>+H9*60/100</f>
        <v>30</v>
      </c>
      <c r="H9" s="12">
        <f t="shared" si="3"/>
        <v>50</v>
      </c>
      <c r="I9" s="21">
        <f t="shared" si="4"/>
        <v>10</v>
      </c>
      <c r="J9" s="21">
        <f t="shared" si="5"/>
        <v>10</v>
      </c>
      <c r="K9" s="21"/>
      <c r="L9" s="21">
        <f>+N9*40/100</f>
        <v>30</v>
      </c>
      <c r="M9" s="12">
        <f>+N9*60/100</f>
        <v>45</v>
      </c>
      <c r="N9" s="12">
        <f t="shared" si="6"/>
        <v>75</v>
      </c>
      <c r="O9" s="12">
        <f t="shared" si="7"/>
        <v>125</v>
      </c>
    </row>
    <row r="10" spans="1:15" ht="14.25" customHeight="1">
      <c r="A10" s="50" t="s">
        <v>26</v>
      </c>
      <c r="B10" s="30">
        <v>2</v>
      </c>
      <c r="C10" s="14">
        <f t="shared" si="1"/>
        <v>20</v>
      </c>
      <c r="D10" s="21">
        <f t="shared" si="2"/>
        <v>20</v>
      </c>
      <c r="E10" s="5"/>
      <c r="F10" s="21">
        <v>100</v>
      </c>
      <c r="G10" s="21" t="s">
        <v>17</v>
      </c>
      <c r="H10" s="12">
        <f t="shared" si="3"/>
        <v>100</v>
      </c>
      <c r="I10" s="21">
        <f t="shared" si="4"/>
        <v>20</v>
      </c>
      <c r="J10" s="21">
        <f t="shared" si="5"/>
        <v>20</v>
      </c>
      <c r="K10" s="21"/>
      <c r="L10" s="21">
        <v>150</v>
      </c>
      <c r="M10" s="12" t="s">
        <v>17</v>
      </c>
      <c r="N10" s="12">
        <f t="shared" si="6"/>
        <v>150</v>
      </c>
      <c r="O10" s="12">
        <f t="shared" si="7"/>
        <v>250</v>
      </c>
    </row>
    <row r="11" spans="1:15" ht="14.25" customHeight="1">
      <c r="A11" s="49" t="s">
        <v>27</v>
      </c>
      <c r="B11" s="33">
        <v>2</v>
      </c>
      <c r="C11" s="14">
        <f t="shared" si="1"/>
        <v>20</v>
      </c>
      <c r="D11" s="21">
        <f t="shared" si="2"/>
        <v>20</v>
      </c>
      <c r="E11" s="5"/>
      <c r="F11" s="21">
        <v>100</v>
      </c>
      <c r="G11" s="21" t="s">
        <v>17</v>
      </c>
      <c r="H11" s="12">
        <f t="shared" si="3"/>
        <v>100</v>
      </c>
      <c r="I11" s="21">
        <f t="shared" si="4"/>
        <v>20</v>
      </c>
      <c r="J11" s="21">
        <f t="shared" si="5"/>
        <v>20</v>
      </c>
      <c r="K11" s="21"/>
      <c r="L11" s="21">
        <v>150</v>
      </c>
      <c r="M11" s="12" t="s">
        <v>17</v>
      </c>
      <c r="N11" s="12">
        <f t="shared" si="6"/>
        <v>150</v>
      </c>
      <c r="O11" s="12">
        <f t="shared" si="7"/>
        <v>250</v>
      </c>
    </row>
    <row r="12" spans="1:15" ht="14.25" customHeight="1">
      <c r="A12" s="49" t="s">
        <v>64</v>
      </c>
      <c r="B12" s="33">
        <v>2</v>
      </c>
      <c r="C12" s="14">
        <f t="shared" si="1"/>
        <v>20</v>
      </c>
      <c r="D12" s="21">
        <f t="shared" si="2"/>
        <v>20</v>
      </c>
      <c r="E12" s="5"/>
      <c r="F12" s="21">
        <f>+H12*40/100</f>
        <v>40</v>
      </c>
      <c r="G12" s="21">
        <f>+H12*60/100</f>
        <v>60</v>
      </c>
      <c r="H12" s="12">
        <f t="shared" si="3"/>
        <v>100</v>
      </c>
      <c r="I12" s="21">
        <f t="shared" si="4"/>
        <v>20</v>
      </c>
      <c r="J12" s="21">
        <f t="shared" si="5"/>
        <v>20</v>
      </c>
      <c r="K12" s="21"/>
      <c r="L12" s="21">
        <f>+N12*40/100</f>
        <v>60</v>
      </c>
      <c r="M12" s="12">
        <f>+N12*60/100</f>
        <v>90</v>
      </c>
      <c r="N12" s="12">
        <f t="shared" si="6"/>
        <v>150</v>
      </c>
      <c r="O12" s="12">
        <f t="shared" si="7"/>
        <v>250</v>
      </c>
    </row>
    <row r="13" spans="1:15" ht="14.25" customHeight="1">
      <c r="A13" s="49" t="s">
        <v>29</v>
      </c>
      <c r="B13" s="33">
        <v>3</v>
      </c>
      <c r="C13" s="14">
        <f t="shared" si="1"/>
        <v>30</v>
      </c>
      <c r="D13" s="21">
        <f t="shared" si="2"/>
        <v>30</v>
      </c>
      <c r="E13" s="5"/>
      <c r="F13" s="21">
        <v>96</v>
      </c>
      <c r="G13" s="21">
        <v>54</v>
      </c>
      <c r="H13" s="12">
        <f t="shared" si="3"/>
        <v>150</v>
      </c>
      <c r="I13" s="21">
        <f t="shared" si="4"/>
        <v>30</v>
      </c>
      <c r="J13" s="21">
        <f t="shared" si="5"/>
        <v>30</v>
      </c>
      <c r="K13" s="21"/>
      <c r="L13" s="21">
        <v>144</v>
      </c>
      <c r="M13" s="12">
        <v>81</v>
      </c>
      <c r="N13" s="12">
        <f t="shared" si="6"/>
        <v>225</v>
      </c>
      <c r="O13" s="12">
        <f t="shared" si="7"/>
        <v>375</v>
      </c>
    </row>
    <row r="14" spans="1:15" ht="14.25" customHeight="1">
      <c r="A14" s="49" t="s">
        <v>93</v>
      </c>
      <c r="B14" s="33">
        <v>2</v>
      </c>
      <c r="C14" s="14">
        <f t="shared" si="1"/>
        <v>20</v>
      </c>
      <c r="D14" s="21">
        <f t="shared" si="2"/>
        <v>20</v>
      </c>
      <c r="E14" s="5"/>
      <c r="F14" s="21">
        <v>100</v>
      </c>
      <c r="G14" s="21" t="s">
        <v>17</v>
      </c>
      <c r="H14" s="12">
        <f t="shared" si="3"/>
        <v>100</v>
      </c>
      <c r="I14" s="21">
        <f t="shared" si="4"/>
        <v>20</v>
      </c>
      <c r="J14" s="21">
        <f t="shared" si="5"/>
        <v>20</v>
      </c>
      <c r="K14" s="21"/>
      <c r="L14" s="21">
        <v>150</v>
      </c>
      <c r="M14" s="12" t="s">
        <v>17</v>
      </c>
      <c r="N14" s="12">
        <f t="shared" si="6"/>
        <v>150</v>
      </c>
      <c r="O14" s="12">
        <f t="shared" si="7"/>
        <v>250</v>
      </c>
    </row>
    <row r="15" spans="1:15" ht="14.25" customHeight="1">
      <c r="A15" s="49" t="s">
        <v>116</v>
      </c>
      <c r="B15" s="33">
        <v>4</v>
      </c>
      <c r="C15" s="14" t="s">
        <v>17</v>
      </c>
      <c r="D15" s="21" t="s">
        <v>17</v>
      </c>
      <c r="E15" s="21"/>
      <c r="F15" s="21" t="s">
        <v>17</v>
      </c>
      <c r="G15" s="21" t="s">
        <v>17</v>
      </c>
      <c r="H15" s="12">
        <f t="shared" si="3"/>
        <v>200</v>
      </c>
      <c r="I15" s="21">
        <f t="shared" si="4"/>
        <v>40</v>
      </c>
      <c r="J15" s="21">
        <f t="shared" si="5"/>
        <v>40</v>
      </c>
      <c r="K15" s="21"/>
      <c r="L15" s="21">
        <v>500</v>
      </c>
      <c r="M15" s="12" t="s">
        <v>17</v>
      </c>
      <c r="N15" s="12">
        <f t="shared" si="6"/>
        <v>300</v>
      </c>
      <c r="O15" s="12">
        <f t="shared" si="7"/>
        <v>500</v>
      </c>
    </row>
    <row r="16" spans="1:15" ht="14.25" customHeight="1">
      <c r="A16" s="49" t="s">
        <v>30</v>
      </c>
      <c r="B16" s="33">
        <v>3</v>
      </c>
      <c r="C16" s="14">
        <f>+B16*10</f>
        <v>30</v>
      </c>
      <c r="D16" s="21">
        <f>+B16*10</f>
        <v>30</v>
      </c>
      <c r="E16" s="5"/>
      <c r="F16" s="21">
        <f>+H16*40/100</f>
        <v>60</v>
      </c>
      <c r="G16" s="21">
        <f>+H16*60/100</f>
        <v>90</v>
      </c>
      <c r="H16" s="12">
        <f t="shared" si="3"/>
        <v>150</v>
      </c>
      <c r="I16" s="21">
        <f t="shared" si="4"/>
        <v>30</v>
      </c>
      <c r="J16" s="21">
        <f t="shared" si="5"/>
        <v>30</v>
      </c>
      <c r="K16" s="21"/>
      <c r="L16" s="21">
        <f>+N16*40/100</f>
        <v>90</v>
      </c>
      <c r="M16" s="12">
        <f>+N16*60/100</f>
        <v>135</v>
      </c>
      <c r="N16" s="12">
        <f t="shared" si="6"/>
        <v>225</v>
      </c>
      <c r="O16" s="12">
        <f t="shared" si="7"/>
        <v>375</v>
      </c>
    </row>
    <row r="17" spans="1:17" ht="14.25" hidden="1" customHeight="1">
      <c r="A17" s="4" t="s">
        <v>117</v>
      </c>
      <c r="B17" s="5">
        <v>1</v>
      </c>
      <c r="C17" s="5">
        <v>10</v>
      </c>
      <c r="D17" s="5">
        <v>10</v>
      </c>
      <c r="E17" s="105"/>
      <c r="F17" s="105">
        <v>50</v>
      </c>
      <c r="G17" s="105"/>
      <c r="H17" s="12">
        <f>+O17*40/100</f>
        <v>50</v>
      </c>
      <c r="I17" s="5">
        <v>10</v>
      </c>
      <c r="J17" s="5">
        <v>10</v>
      </c>
      <c r="K17" s="5"/>
      <c r="L17" s="5">
        <v>75</v>
      </c>
      <c r="M17" s="5"/>
      <c r="N17" s="5"/>
      <c r="O17" s="12">
        <f>+B17*125</f>
        <v>125</v>
      </c>
      <c r="Q17" t="s">
        <v>118</v>
      </c>
    </row>
    <row r="18" spans="1:17" ht="14.25" customHeight="1">
      <c r="A18" s="4" t="s">
        <v>119</v>
      </c>
      <c r="B18" s="164">
        <v>4</v>
      </c>
      <c r="C18" s="5">
        <v>40</v>
      </c>
      <c r="D18" s="5">
        <v>40</v>
      </c>
      <c r="E18" s="105"/>
      <c r="F18" s="105">
        <v>80</v>
      </c>
      <c r="G18" s="105">
        <v>120</v>
      </c>
      <c r="H18" s="12">
        <f>+F18+G18</f>
        <v>200</v>
      </c>
      <c r="I18" s="5">
        <v>40</v>
      </c>
      <c r="J18" s="5">
        <v>40</v>
      </c>
      <c r="K18" s="5"/>
      <c r="L18" s="5">
        <v>120</v>
      </c>
      <c r="M18" s="5">
        <v>180</v>
      </c>
      <c r="N18" s="5">
        <f>+L18+M18</f>
        <v>300</v>
      </c>
      <c r="O18" s="12">
        <f>+B18*125</f>
        <v>500</v>
      </c>
    </row>
    <row r="19" spans="1:17" ht="14.25" customHeight="1">
      <c r="A19" s="4" t="s">
        <v>31</v>
      </c>
      <c r="B19" s="5">
        <f>SUM(B3:B18)</f>
        <v>35</v>
      </c>
      <c r="C19" s="5">
        <f t="shared" ref="C19:M19" si="8">SUM(C3:C16)</f>
        <v>260</v>
      </c>
      <c r="D19" s="5">
        <f t="shared" si="8"/>
        <v>260</v>
      </c>
      <c r="E19" s="5">
        <f t="shared" si="8"/>
        <v>0</v>
      </c>
      <c r="F19" s="5">
        <f t="shared" si="8"/>
        <v>846</v>
      </c>
      <c r="G19" s="5">
        <f t="shared" si="8"/>
        <v>454</v>
      </c>
      <c r="H19" s="100">
        <f t="shared" si="8"/>
        <v>1400</v>
      </c>
      <c r="I19" s="5">
        <f t="shared" si="8"/>
        <v>300</v>
      </c>
      <c r="J19" s="5">
        <f t="shared" si="8"/>
        <v>300</v>
      </c>
      <c r="K19" s="5">
        <f t="shared" si="8"/>
        <v>0</v>
      </c>
      <c r="L19" s="5">
        <f t="shared" si="8"/>
        <v>1770</v>
      </c>
      <c r="M19" s="5">
        <f t="shared" si="8"/>
        <v>680</v>
      </c>
      <c r="N19" s="5"/>
      <c r="O19" s="109">
        <f>SUM(O3:O16)</f>
        <v>3500</v>
      </c>
    </row>
    <row r="20" spans="1:17" ht="14.25" customHeight="1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</row>
    <row r="21" spans="1:17" ht="14.25" customHeight="1">
      <c r="A21" s="11"/>
      <c r="D21" s="9"/>
      <c r="E21" s="10"/>
      <c r="F21" s="10"/>
      <c r="G21" s="9"/>
      <c r="H21" s="10"/>
      <c r="I21" s="26"/>
      <c r="J21" s="9"/>
      <c r="K21" s="26"/>
    </row>
    <row r="22" spans="1:17" ht="14.25" customHeight="1">
      <c r="A22" s="11"/>
      <c r="D22" s="9"/>
      <c r="E22" s="9"/>
      <c r="F22" s="9"/>
      <c r="G22" s="9"/>
      <c r="H22" s="9"/>
      <c r="I22" s="26"/>
      <c r="J22" s="26"/>
      <c r="K22" s="26"/>
    </row>
    <row r="23" spans="1:17" ht="14.25" customHeight="1">
      <c r="A23" s="11"/>
      <c r="D23" s="9"/>
      <c r="E23" s="9"/>
      <c r="F23" s="9"/>
      <c r="G23" s="9"/>
      <c r="H23" s="9"/>
      <c r="I23" s="26"/>
      <c r="J23" s="26"/>
      <c r="K23" s="26"/>
    </row>
    <row r="24" spans="1:17" ht="14.25" customHeight="1">
      <c r="A24" s="11"/>
      <c r="D24" s="26"/>
      <c r="E24" s="26"/>
      <c r="F24" s="26"/>
      <c r="G24" s="26"/>
      <c r="H24" s="26"/>
      <c r="I24" s="26"/>
      <c r="K24" s="26"/>
    </row>
    <row r="25" spans="1:17" ht="14.25" customHeight="1">
      <c r="D25" s="26"/>
      <c r="E25" s="26"/>
      <c r="F25" s="26"/>
      <c r="G25" s="26"/>
      <c r="H25" s="26"/>
      <c r="I25" s="26"/>
      <c r="J25" s="26"/>
      <c r="K25" s="26"/>
    </row>
    <row r="26" spans="1:17" ht="14.25" customHeight="1">
      <c r="D26" s="26"/>
      <c r="E26" s="26"/>
      <c r="F26" s="26"/>
      <c r="G26" s="26"/>
      <c r="H26" s="26"/>
      <c r="I26" s="26"/>
      <c r="J26" s="26"/>
      <c r="K26" s="26"/>
    </row>
    <row r="27" spans="1:17" ht="14.25" customHeight="1">
      <c r="D27" s="26"/>
      <c r="E27" s="26"/>
      <c r="F27" s="26"/>
      <c r="G27" s="26"/>
      <c r="H27" s="26"/>
      <c r="I27" s="26"/>
      <c r="J27" s="26"/>
      <c r="K27" s="26"/>
    </row>
    <row r="28" spans="1:17" ht="14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7" ht="14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7" ht="14.25" customHeight="1"/>
    <row r="31" spans="1:17" ht="14.25" customHeight="1"/>
    <row r="32" spans="1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</sheetData>
  <sortState xmlns:xlrd2="http://schemas.microsoft.com/office/spreadsheetml/2017/richdata2" ref="A3:O16">
    <sortCondition ref="A3:A16"/>
  </sortState>
  <mergeCells count="2">
    <mergeCell ref="E1:H1"/>
    <mergeCell ref="K1:N1"/>
  </mergeCells>
  <pageMargins left="0.7" right="0.7" top="0.75" bottom="0.75" header="0.3" footer="0.3"/>
  <pageSetup paperSize="9" scale="6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980"/>
  <sheetViews>
    <sheetView workbookViewId="0">
      <selection activeCell="A2" sqref="A2"/>
    </sheetView>
  </sheetViews>
  <sheetFormatPr defaultColWidth="15.140625" defaultRowHeight="15" customHeight="1"/>
  <cols>
    <col min="1" max="1" width="38.42578125" customWidth="1"/>
    <col min="2" max="2" width="8.42578125" customWidth="1"/>
    <col min="3" max="4" width="6.7109375" customWidth="1"/>
    <col min="5" max="5" width="4.28515625" customWidth="1"/>
    <col min="6" max="10" width="6.7109375" customWidth="1"/>
    <col min="11" max="11" width="4.28515625" customWidth="1"/>
    <col min="12" max="14" width="6.7109375" customWidth="1"/>
    <col min="15" max="15" width="11.5703125" customWidth="1"/>
    <col min="16" max="24" width="7.5703125" customWidth="1"/>
  </cols>
  <sheetData>
    <row r="1" spans="1:16" ht="39.6" customHeight="1">
      <c r="A1" s="147" t="s">
        <v>120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6" ht="14.25" customHeight="1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6" ht="14.25" customHeight="1">
      <c r="A3" s="49" t="s">
        <v>39</v>
      </c>
      <c r="B3" s="33">
        <v>2</v>
      </c>
      <c r="C3" s="21">
        <f>+B3*10</f>
        <v>20</v>
      </c>
      <c r="D3" s="21">
        <f>+B3*10</f>
        <v>20</v>
      </c>
      <c r="E3" s="21"/>
      <c r="F3" s="21">
        <f>+H3*30/100</f>
        <v>30</v>
      </c>
      <c r="G3" s="21">
        <f>+H3*70/100</f>
        <v>70</v>
      </c>
      <c r="H3" s="12">
        <f>+O3*40/100</f>
        <v>100</v>
      </c>
      <c r="I3" s="21">
        <f>+B3*10</f>
        <v>20</v>
      </c>
      <c r="J3" s="21">
        <f>+B3*10</f>
        <v>20</v>
      </c>
      <c r="K3" s="21"/>
      <c r="L3" s="21">
        <f>+N3*30/100</f>
        <v>45</v>
      </c>
      <c r="M3" s="21">
        <f>+N3*70/100</f>
        <v>105</v>
      </c>
      <c r="N3" s="12">
        <f>+O3*60/100</f>
        <v>150</v>
      </c>
      <c r="O3" s="12">
        <f>+B3*125</f>
        <v>250</v>
      </c>
    </row>
    <row r="4" spans="1:16" ht="14.25" customHeight="1">
      <c r="A4" s="49" t="s">
        <v>63</v>
      </c>
      <c r="B4" s="33">
        <v>3</v>
      </c>
      <c r="C4" s="14">
        <f>+B4*10</f>
        <v>30</v>
      </c>
      <c r="D4" s="21">
        <f t="shared" ref="D4:D15" si="0">+B4*10</f>
        <v>30</v>
      </c>
      <c r="E4" s="13"/>
      <c r="F4" s="21">
        <v>96</v>
      </c>
      <c r="G4" s="21">
        <v>54</v>
      </c>
      <c r="H4" s="12">
        <f t="shared" ref="H4:H15" si="1">+O4*40/100</f>
        <v>150</v>
      </c>
      <c r="I4" s="21">
        <f t="shared" ref="I4:I15" si="2">+B4*10</f>
        <v>30</v>
      </c>
      <c r="J4" s="21">
        <f t="shared" ref="J4:J15" si="3">+B4*10</f>
        <v>30</v>
      </c>
      <c r="K4" s="5"/>
      <c r="L4" s="21">
        <v>144</v>
      </c>
      <c r="M4" s="21">
        <v>81</v>
      </c>
      <c r="N4" s="12">
        <f t="shared" ref="N4:N15" si="4">+O4*60/100</f>
        <v>225</v>
      </c>
      <c r="O4" s="12">
        <f t="shared" ref="O4:O15" si="5">+B4*125</f>
        <v>375</v>
      </c>
    </row>
    <row r="5" spans="1:16" ht="14.25" customHeight="1">
      <c r="A5" s="49" t="s">
        <v>24</v>
      </c>
      <c r="B5" s="33">
        <v>3</v>
      </c>
      <c r="C5" s="14">
        <f t="shared" ref="C5:C15" si="6">+B5*10</f>
        <v>30</v>
      </c>
      <c r="D5" s="21">
        <f t="shared" si="0"/>
        <v>30</v>
      </c>
      <c r="E5" s="13"/>
      <c r="F5" s="21">
        <v>96</v>
      </c>
      <c r="G5" s="21">
        <v>54</v>
      </c>
      <c r="H5" s="12">
        <f t="shared" si="1"/>
        <v>150</v>
      </c>
      <c r="I5" s="21">
        <f t="shared" si="2"/>
        <v>30</v>
      </c>
      <c r="J5" s="21">
        <f t="shared" si="3"/>
        <v>30</v>
      </c>
      <c r="K5" s="5"/>
      <c r="L5" s="21">
        <v>144</v>
      </c>
      <c r="M5" s="21">
        <v>81</v>
      </c>
      <c r="N5" s="12">
        <f t="shared" si="4"/>
        <v>225</v>
      </c>
      <c r="O5" s="12">
        <f t="shared" si="5"/>
        <v>375</v>
      </c>
    </row>
    <row r="6" spans="1:16" ht="14.25" customHeight="1">
      <c r="A6" s="49" t="s">
        <v>25</v>
      </c>
      <c r="B6" s="33">
        <v>3</v>
      </c>
      <c r="C6" s="14">
        <f t="shared" si="6"/>
        <v>30</v>
      </c>
      <c r="D6" s="21">
        <f t="shared" si="0"/>
        <v>30</v>
      </c>
      <c r="E6" s="13"/>
      <c r="F6" s="21">
        <v>96</v>
      </c>
      <c r="G6" s="21">
        <v>54</v>
      </c>
      <c r="H6" s="12">
        <f t="shared" si="1"/>
        <v>150</v>
      </c>
      <c r="I6" s="21">
        <f t="shared" si="2"/>
        <v>30</v>
      </c>
      <c r="J6" s="21">
        <f t="shared" si="3"/>
        <v>30</v>
      </c>
      <c r="K6" s="5"/>
      <c r="L6" s="21">
        <v>144</v>
      </c>
      <c r="M6" s="21">
        <v>81</v>
      </c>
      <c r="N6" s="12">
        <f t="shared" si="4"/>
        <v>225</v>
      </c>
      <c r="O6" s="12">
        <f t="shared" si="5"/>
        <v>375</v>
      </c>
    </row>
    <row r="7" spans="1:16" ht="14.25" customHeight="1">
      <c r="A7" s="49" t="s">
        <v>46</v>
      </c>
      <c r="B7" s="33">
        <v>2</v>
      </c>
      <c r="C7" s="14">
        <f t="shared" si="6"/>
        <v>20</v>
      </c>
      <c r="D7" s="21">
        <f t="shared" si="0"/>
        <v>20</v>
      </c>
      <c r="E7" s="21"/>
      <c r="F7" s="21">
        <f t="shared" ref="F7:F14" si="7">+H7*30/100</f>
        <v>30</v>
      </c>
      <c r="G7" s="21">
        <f t="shared" ref="G7:G14" si="8">+H7*70/100</f>
        <v>70</v>
      </c>
      <c r="H7" s="12">
        <f t="shared" si="1"/>
        <v>100</v>
      </c>
      <c r="I7" s="21">
        <f t="shared" si="2"/>
        <v>20</v>
      </c>
      <c r="J7" s="21">
        <f t="shared" si="3"/>
        <v>20</v>
      </c>
      <c r="K7" s="21"/>
      <c r="L7" s="21">
        <f>+N7*30/100</f>
        <v>45</v>
      </c>
      <c r="M7" s="21">
        <f t="shared" ref="M7:M14" si="9">+N7*70/100</f>
        <v>105</v>
      </c>
      <c r="N7" s="12">
        <f t="shared" si="4"/>
        <v>150</v>
      </c>
      <c r="O7" s="12">
        <f t="shared" si="5"/>
        <v>250</v>
      </c>
    </row>
    <row r="8" spans="1:16" ht="14.25" customHeight="1">
      <c r="A8" s="49" t="s">
        <v>26</v>
      </c>
      <c r="B8" s="33">
        <v>2</v>
      </c>
      <c r="C8" s="14">
        <f t="shared" si="6"/>
        <v>20</v>
      </c>
      <c r="D8" s="21">
        <f t="shared" si="0"/>
        <v>20</v>
      </c>
      <c r="E8" s="13"/>
      <c r="F8" s="21">
        <v>100</v>
      </c>
      <c r="G8" s="21" t="s">
        <v>17</v>
      </c>
      <c r="H8" s="12">
        <f t="shared" si="1"/>
        <v>100</v>
      </c>
      <c r="I8" s="21">
        <f t="shared" si="2"/>
        <v>20</v>
      </c>
      <c r="J8" s="21">
        <f t="shared" si="3"/>
        <v>20</v>
      </c>
      <c r="K8" s="5"/>
      <c r="L8" s="21">
        <v>150</v>
      </c>
      <c r="M8" s="21" t="s">
        <v>17</v>
      </c>
      <c r="N8" s="12">
        <f t="shared" si="4"/>
        <v>150</v>
      </c>
      <c r="O8" s="12">
        <f t="shared" si="5"/>
        <v>250</v>
      </c>
    </row>
    <row r="9" spans="1:16" ht="14.25" customHeight="1">
      <c r="A9" s="49" t="s">
        <v>27</v>
      </c>
      <c r="B9" s="33">
        <v>2</v>
      </c>
      <c r="C9" s="14">
        <f t="shared" si="6"/>
        <v>20</v>
      </c>
      <c r="D9" s="21">
        <f t="shared" si="0"/>
        <v>20</v>
      </c>
      <c r="E9" s="13"/>
      <c r="F9" s="21">
        <v>100</v>
      </c>
      <c r="G9" s="21" t="s">
        <v>17</v>
      </c>
      <c r="H9" s="12">
        <f t="shared" si="1"/>
        <v>100</v>
      </c>
      <c r="I9" s="21">
        <f t="shared" si="2"/>
        <v>20</v>
      </c>
      <c r="J9" s="21">
        <f t="shared" si="3"/>
        <v>20</v>
      </c>
      <c r="K9" s="5"/>
      <c r="L9" s="21">
        <v>150</v>
      </c>
      <c r="M9" s="21" t="s">
        <v>17</v>
      </c>
      <c r="N9" s="12">
        <f t="shared" si="4"/>
        <v>150</v>
      </c>
      <c r="O9" s="12">
        <f t="shared" si="5"/>
        <v>250</v>
      </c>
    </row>
    <row r="10" spans="1:16" ht="14.25" customHeight="1">
      <c r="A10" s="49" t="s">
        <v>109</v>
      </c>
      <c r="B10" s="33">
        <v>4</v>
      </c>
      <c r="C10" s="14">
        <f t="shared" si="6"/>
        <v>40</v>
      </c>
      <c r="D10" s="21">
        <f t="shared" si="0"/>
        <v>40</v>
      </c>
      <c r="E10" s="13"/>
      <c r="F10" s="21">
        <f t="shared" si="7"/>
        <v>60</v>
      </c>
      <c r="G10" s="21">
        <f t="shared" si="8"/>
        <v>140</v>
      </c>
      <c r="H10" s="12">
        <f t="shared" si="1"/>
        <v>200</v>
      </c>
      <c r="I10" s="21">
        <f t="shared" si="2"/>
        <v>40</v>
      </c>
      <c r="J10" s="21">
        <f t="shared" si="3"/>
        <v>40</v>
      </c>
      <c r="K10" s="5"/>
      <c r="L10" s="21">
        <f>+N10*30/100</f>
        <v>90</v>
      </c>
      <c r="M10" s="21">
        <f t="shared" si="9"/>
        <v>210</v>
      </c>
      <c r="N10" s="12">
        <f t="shared" si="4"/>
        <v>300</v>
      </c>
      <c r="O10" s="12">
        <f t="shared" si="5"/>
        <v>500</v>
      </c>
    </row>
    <row r="11" spans="1:16" ht="14.25" customHeight="1">
      <c r="A11" s="49" t="s">
        <v>64</v>
      </c>
      <c r="B11" s="33">
        <v>2</v>
      </c>
      <c r="C11" s="14">
        <f t="shared" si="6"/>
        <v>20</v>
      </c>
      <c r="D11" s="21">
        <f t="shared" si="0"/>
        <v>20</v>
      </c>
      <c r="E11" s="21"/>
      <c r="F11" s="21">
        <f t="shared" si="7"/>
        <v>30</v>
      </c>
      <c r="G11" s="21">
        <f t="shared" si="8"/>
        <v>70</v>
      </c>
      <c r="H11" s="12">
        <f t="shared" si="1"/>
        <v>100</v>
      </c>
      <c r="I11" s="21">
        <f t="shared" si="2"/>
        <v>20</v>
      </c>
      <c r="J11" s="21">
        <f t="shared" si="3"/>
        <v>20</v>
      </c>
      <c r="K11" s="21"/>
      <c r="L11" s="21">
        <f>+N11*30/100</f>
        <v>45</v>
      </c>
      <c r="M11" s="21">
        <f t="shared" si="9"/>
        <v>105</v>
      </c>
      <c r="N11" s="12">
        <f t="shared" si="4"/>
        <v>150</v>
      </c>
      <c r="O11" s="12">
        <f t="shared" si="5"/>
        <v>250</v>
      </c>
    </row>
    <row r="12" spans="1:16" ht="14.25" customHeight="1">
      <c r="A12" s="49" t="s">
        <v>29</v>
      </c>
      <c r="B12" s="33">
        <v>4</v>
      </c>
      <c r="C12" s="14">
        <f t="shared" si="6"/>
        <v>40</v>
      </c>
      <c r="D12" s="21">
        <f t="shared" si="0"/>
        <v>40</v>
      </c>
      <c r="E12" s="13"/>
      <c r="F12" s="21">
        <v>130</v>
      </c>
      <c r="G12" s="21">
        <v>70</v>
      </c>
      <c r="H12" s="12">
        <f t="shared" si="1"/>
        <v>200</v>
      </c>
      <c r="I12" s="21">
        <f t="shared" si="2"/>
        <v>40</v>
      </c>
      <c r="J12" s="21">
        <f t="shared" si="3"/>
        <v>40</v>
      </c>
      <c r="K12" s="5"/>
      <c r="L12" s="21">
        <v>195</v>
      </c>
      <c r="M12" s="21">
        <v>105</v>
      </c>
      <c r="N12" s="12">
        <f t="shared" si="4"/>
        <v>300</v>
      </c>
      <c r="O12" s="12">
        <f t="shared" si="5"/>
        <v>500</v>
      </c>
    </row>
    <row r="13" spans="1:16" ht="14.25" customHeight="1">
      <c r="A13" s="49" t="s">
        <v>121</v>
      </c>
      <c r="B13" s="33">
        <v>1</v>
      </c>
      <c r="C13" s="14">
        <f t="shared" si="6"/>
        <v>10</v>
      </c>
      <c r="D13" s="21">
        <f t="shared" si="0"/>
        <v>10</v>
      </c>
      <c r="E13" s="13"/>
      <c r="F13" s="21">
        <v>15</v>
      </c>
      <c r="G13" s="21">
        <f t="shared" si="8"/>
        <v>35</v>
      </c>
      <c r="H13" s="12">
        <f t="shared" si="1"/>
        <v>50</v>
      </c>
      <c r="I13" s="21">
        <f t="shared" si="2"/>
        <v>10</v>
      </c>
      <c r="J13" s="21">
        <f t="shared" si="3"/>
        <v>10</v>
      </c>
      <c r="K13" s="5"/>
      <c r="L13" s="21">
        <v>23</v>
      </c>
      <c r="M13" s="21">
        <v>52</v>
      </c>
      <c r="N13" s="12">
        <f t="shared" si="4"/>
        <v>75</v>
      </c>
      <c r="O13" s="12">
        <f t="shared" si="5"/>
        <v>125</v>
      </c>
      <c r="P13" t="s">
        <v>122</v>
      </c>
    </row>
    <row r="14" spans="1:16" ht="14.25" customHeight="1">
      <c r="A14" s="49" t="s">
        <v>30</v>
      </c>
      <c r="B14" s="33">
        <v>2</v>
      </c>
      <c r="C14" s="14">
        <f t="shared" si="6"/>
        <v>20</v>
      </c>
      <c r="D14" s="21">
        <f t="shared" si="0"/>
        <v>20</v>
      </c>
      <c r="E14" s="13"/>
      <c r="F14" s="21">
        <f t="shared" si="7"/>
        <v>30</v>
      </c>
      <c r="G14" s="21">
        <f t="shared" si="8"/>
        <v>70</v>
      </c>
      <c r="H14" s="12">
        <f t="shared" si="1"/>
        <v>100</v>
      </c>
      <c r="I14" s="21">
        <f t="shared" si="2"/>
        <v>20</v>
      </c>
      <c r="J14" s="21">
        <f t="shared" si="3"/>
        <v>20</v>
      </c>
      <c r="K14" s="5"/>
      <c r="L14" s="21">
        <v>45</v>
      </c>
      <c r="M14" s="21">
        <f t="shared" si="9"/>
        <v>105</v>
      </c>
      <c r="N14" s="12">
        <f t="shared" si="4"/>
        <v>150</v>
      </c>
      <c r="O14" s="12">
        <f t="shared" si="5"/>
        <v>250</v>
      </c>
    </row>
    <row r="15" spans="1:16" ht="14.25" customHeight="1">
      <c r="A15" s="49" t="s">
        <v>123</v>
      </c>
      <c r="B15" s="33">
        <v>2</v>
      </c>
      <c r="C15" s="14">
        <f t="shared" si="6"/>
        <v>20</v>
      </c>
      <c r="D15" s="21">
        <f t="shared" si="0"/>
        <v>20</v>
      </c>
      <c r="E15" s="21"/>
      <c r="F15" s="21">
        <v>100</v>
      </c>
      <c r="G15" s="21" t="s">
        <v>17</v>
      </c>
      <c r="H15" s="12">
        <f t="shared" si="1"/>
        <v>100</v>
      </c>
      <c r="I15" s="21">
        <f t="shared" si="2"/>
        <v>20</v>
      </c>
      <c r="J15" s="21">
        <f t="shared" si="3"/>
        <v>20</v>
      </c>
      <c r="K15" s="21"/>
      <c r="L15" s="21">
        <v>150</v>
      </c>
      <c r="M15" s="21" t="s">
        <v>17</v>
      </c>
      <c r="N15" s="12">
        <f t="shared" si="4"/>
        <v>150</v>
      </c>
      <c r="O15" s="12">
        <f t="shared" si="5"/>
        <v>250</v>
      </c>
    </row>
    <row r="16" spans="1:16" ht="14.25" customHeight="1">
      <c r="A16" s="60"/>
      <c r="B16" s="56"/>
      <c r="C16" s="56"/>
      <c r="D16" s="56"/>
      <c r="E16" s="56"/>
      <c r="F16" s="61"/>
      <c r="G16" s="61"/>
      <c r="H16" s="62"/>
      <c r="I16" s="56"/>
      <c r="J16" s="56"/>
      <c r="K16" s="56"/>
      <c r="L16" s="61"/>
      <c r="M16" s="61"/>
      <c r="N16" s="58"/>
      <c r="O16" s="57"/>
    </row>
    <row r="17" spans="1:15" ht="14.25" customHeight="1">
      <c r="A17" s="4" t="s">
        <v>31</v>
      </c>
      <c r="B17" s="20">
        <f>SUM(B3:B15)</f>
        <v>32</v>
      </c>
      <c r="C17" s="20" t="s">
        <v>17</v>
      </c>
      <c r="D17" s="20" t="s">
        <v>17</v>
      </c>
      <c r="E17" s="20"/>
      <c r="F17" s="20" t="s">
        <v>17</v>
      </c>
      <c r="G17" s="20" t="s">
        <v>17</v>
      </c>
      <c r="H17" s="20">
        <f>SUM(H3:H15)</f>
        <v>1600</v>
      </c>
      <c r="I17" s="20" t="s">
        <v>17</v>
      </c>
      <c r="J17" s="20" t="s">
        <v>17</v>
      </c>
      <c r="K17" s="20"/>
      <c r="L17" s="20" t="s">
        <v>17</v>
      </c>
      <c r="M17" s="20" t="s">
        <v>17</v>
      </c>
      <c r="N17" s="20">
        <f>SUM(N3:N15)</f>
        <v>2400</v>
      </c>
      <c r="O17" s="20">
        <f>SUM(O3:O15)</f>
        <v>4000</v>
      </c>
    </row>
    <row r="18" spans="1:15" ht="14.25" customHeight="1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f>+N17+H17</f>
        <v>4000</v>
      </c>
    </row>
    <row r="19" spans="1:15" ht="14.25" customHeight="1">
      <c r="D19" s="9"/>
      <c r="E19" s="9"/>
      <c r="F19" s="10"/>
      <c r="G19" s="9"/>
      <c r="H19" s="10"/>
      <c r="I19" s="26"/>
      <c r="J19" s="9"/>
      <c r="K19" s="9"/>
      <c r="M19" s="9"/>
      <c r="N19" s="9"/>
      <c r="O19" s="26"/>
    </row>
    <row r="20" spans="1:15" ht="14.25" customHeight="1"/>
    <row r="21" spans="1:15" ht="14.25" customHeight="1"/>
    <row r="22" spans="1:15" ht="14.25" customHeight="1"/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5"/>
  <sheetViews>
    <sheetView workbookViewId="0"/>
  </sheetViews>
  <sheetFormatPr defaultRowHeight="14.45"/>
  <cols>
    <col min="1" max="1" width="41.7109375" customWidth="1"/>
    <col min="5" max="5" width="3.7109375" customWidth="1"/>
    <col min="11" max="11" width="2.7109375" customWidth="1"/>
  </cols>
  <sheetData>
    <row r="1" spans="1:15" ht="69.599999999999994">
      <c r="A1" s="147" t="s">
        <v>124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5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5">
      <c r="A3" s="49" t="s">
        <v>39</v>
      </c>
      <c r="B3" s="73">
        <v>2</v>
      </c>
      <c r="C3" s="21">
        <f>+B3*10</f>
        <v>20</v>
      </c>
      <c r="D3" s="21">
        <f>+B3*10</f>
        <v>20</v>
      </c>
      <c r="E3" s="21"/>
      <c r="F3" s="21">
        <f>+H3*30/100</f>
        <v>30</v>
      </c>
      <c r="G3" s="21">
        <f>+H3*70/100</f>
        <v>70</v>
      </c>
      <c r="H3" s="12">
        <f>+O3*40/100</f>
        <v>100</v>
      </c>
      <c r="I3" s="21">
        <f>+B3*10</f>
        <v>20</v>
      </c>
      <c r="J3" s="21">
        <f>+B3*10</f>
        <v>20</v>
      </c>
      <c r="K3" s="21"/>
      <c r="L3" s="21">
        <f>+N3*30/100</f>
        <v>45</v>
      </c>
      <c r="M3" s="21">
        <f>+N3*70/100</f>
        <v>105</v>
      </c>
      <c r="N3" s="12">
        <f>+O3*60/100</f>
        <v>150</v>
      </c>
      <c r="O3" s="12">
        <f>+B3*125</f>
        <v>250</v>
      </c>
    </row>
    <row r="4" spans="1:15">
      <c r="A4" s="49" t="s">
        <v>125</v>
      </c>
      <c r="B4" s="74">
        <v>3</v>
      </c>
      <c r="C4" s="14">
        <f>+B4*10</f>
        <v>30</v>
      </c>
      <c r="D4" s="21">
        <f t="shared" ref="D4:D14" si="0">+B4*10</f>
        <v>30</v>
      </c>
      <c r="E4" s="13"/>
      <c r="F4" s="21">
        <f t="shared" ref="F4:F14" si="1">+H4*30/100</f>
        <v>45</v>
      </c>
      <c r="G4" s="21">
        <f t="shared" ref="G4:G14" si="2">+H4*70/100</f>
        <v>105</v>
      </c>
      <c r="H4" s="12">
        <f t="shared" ref="H4:H14" si="3">+O4*40/100</f>
        <v>150</v>
      </c>
      <c r="I4" s="21">
        <f t="shared" ref="I4:I14" si="4">+B4*10</f>
        <v>30</v>
      </c>
      <c r="J4" s="21">
        <f t="shared" ref="J4:J14" si="5">+B4*10</f>
        <v>30</v>
      </c>
      <c r="K4" s="5"/>
      <c r="L4" s="21">
        <f t="shared" ref="L4:L14" si="6">+N4*30/100</f>
        <v>67.5</v>
      </c>
      <c r="M4" s="21">
        <f t="shared" ref="M4:M14" si="7">+N4*70/100</f>
        <v>157.5</v>
      </c>
      <c r="N4" s="12">
        <f t="shared" ref="N4:N14" si="8">+O4*60/100</f>
        <v>225</v>
      </c>
      <c r="O4" s="12">
        <f t="shared" ref="O4:O14" si="9">+B4*125</f>
        <v>375</v>
      </c>
    </row>
    <row r="5" spans="1:15">
      <c r="A5" s="49" t="s">
        <v>126</v>
      </c>
      <c r="B5" s="75">
        <v>3</v>
      </c>
      <c r="C5" s="14">
        <f t="shared" ref="C5:C14" si="10">+B5*10</f>
        <v>30</v>
      </c>
      <c r="D5" s="21">
        <f t="shared" si="0"/>
        <v>30</v>
      </c>
      <c r="E5" s="13"/>
      <c r="F5" s="21">
        <f t="shared" si="1"/>
        <v>45</v>
      </c>
      <c r="G5" s="21">
        <f t="shared" si="2"/>
        <v>105</v>
      </c>
      <c r="H5" s="12">
        <f t="shared" si="3"/>
        <v>150</v>
      </c>
      <c r="I5" s="21">
        <f t="shared" si="4"/>
        <v>30</v>
      </c>
      <c r="J5" s="21">
        <f t="shared" si="5"/>
        <v>30</v>
      </c>
      <c r="K5" s="5"/>
      <c r="L5" s="21">
        <f t="shared" si="6"/>
        <v>67.5</v>
      </c>
      <c r="M5" s="21">
        <f t="shared" si="7"/>
        <v>157.5</v>
      </c>
      <c r="N5" s="12">
        <f t="shared" si="8"/>
        <v>225</v>
      </c>
      <c r="O5" s="12">
        <f t="shared" si="9"/>
        <v>375</v>
      </c>
    </row>
    <row r="6" spans="1:15">
      <c r="A6" s="49" t="s">
        <v>44</v>
      </c>
      <c r="B6" s="76">
        <v>4</v>
      </c>
      <c r="C6" s="14">
        <f t="shared" si="10"/>
        <v>40</v>
      </c>
      <c r="D6" s="21">
        <f t="shared" si="0"/>
        <v>40</v>
      </c>
      <c r="E6" s="13"/>
      <c r="F6" s="21">
        <f t="shared" si="1"/>
        <v>60</v>
      </c>
      <c r="G6" s="21">
        <f t="shared" si="2"/>
        <v>140</v>
      </c>
      <c r="H6" s="12">
        <f t="shared" si="3"/>
        <v>200</v>
      </c>
      <c r="I6" s="21">
        <f t="shared" si="4"/>
        <v>40</v>
      </c>
      <c r="J6" s="21">
        <f t="shared" si="5"/>
        <v>40</v>
      </c>
      <c r="K6" s="5"/>
      <c r="L6" s="21">
        <f t="shared" si="6"/>
        <v>90</v>
      </c>
      <c r="M6" s="21">
        <f t="shared" si="7"/>
        <v>210</v>
      </c>
      <c r="N6" s="12">
        <f t="shared" si="8"/>
        <v>300</v>
      </c>
      <c r="O6" s="12">
        <f t="shared" si="9"/>
        <v>500</v>
      </c>
    </row>
    <row r="7" spans="1:15">
      <c r="A7" s="72" t="s">
        <v>25</v>
      </c>
      <c r="B7" s="73">
        <v>4</v>
      </c>
      <c r="C7" s="14">
        <f t="shared" si="10"/>
        <v>40</v>
      </c>
      <c r="D7" s="21">
        <f t="shared" si="0"/>
        <v>40</v>
      </c>
      <c r="E7" s="21"/>
      <c r="F7" s="21">
        <f t="shared" si="1"/>
        <v>60</v>
      </c>
      <c r="G7" s="21">
        <f t="shared" si="2"/>
        <v>140</v>
      </c>
      <c r="H7" s="12">
        <f t="shared" si="3"/>
        <v>200</v>
      </c>
      <c r="I7" s="21">
        <f t="shared" si="4"/>
        <v>40</v>
      </c>
      <c r="J7" s="21">
        <f t="shared" si="5"/>
        <v>40</v>
      </c>
      <c r="K7" s="21"/>
      <c r="L7" s="21">
        <f t="shared" si="6"/>
        <v>90</v>
      </c>
      <c r="M7" s="21">
        <f t="shared" si="7"/>
        <v>210</v>
      </c>
      <c r="N7" s="12">
        <f t="shared" si="8"/>
        <v>300</v>
      </c>
      <c r="O7" s="12">
        <f t="shared" si="9"/>
        <v>500</v>
      </c>
    </row>
    <row r="8" spans="1:15">
      <c r="A8" s="49" t="s">
        <v>46</v>
      </c>
      <c r="B8" s="77">
        <v>1</v>
      </c>
      <c r="C8" s="14">
        <f t="shared" si="10"/>
        <v>10</v>
      </c>
      <c r="D8" s="21">
        <f t="shared" si="0"/>
        <v>10</v>
      </c>
      <c r="E8" s="13"/>
      <c r="F8" s="21">
        <f t="shared" si="1"/>
        <v>15</v>
      </c>
      <c r="G8" s="21">
        <f t="shared" si="2"/>
        <v>35</v>
      </c>
      <c r="H8" s="12">
        <f t="shared" si="3"/>
        <v>50</v>
      </c>
      <c r="I8" s="21">
        <f t="shared" si="4"/>
        <v>10</v>
      </c>
      <c r="J8" s="21">
        <f t="shared" si="5"/>
        <v>10</v>
      </c>
      <c r="K8" s="5"/>
      <c r="L8" s="21">
        <f t="shared" si="6"/>
        <v>22.5</v>
      </c>
      <c r="M8" s="21">
        <f t="shared" si="7"/>
        <v>52.5</v>
      </c>
      <c r="N8" s="12">
        <f t="shared" si="8"/>
        <v>75</v>
      </c>
      <c r="O8" s="12">
        <f t="shared" si="9"/>
        <v>125</v>
      </c>
    </row>
    <row r="9" spans="1:15">
      <c r="A9" s="49" t="s">
        <v>127</v>
      </c>
      <c r="B9" s="73">
        <v>2</v>
      </c>
      <c r="C9" s="14">
        <f t="shared" si="10"/>
        <v>20</v>
      </c>
      <c r="D9" s="21">
        <f t="shared" si="0"/>
        <v>20</v>
      </c>
      <c r="E9" s="13"/>
      <c r="F9" s="21">
        <f t="shared" si="1"/>
        <v>30</v>
      </c>
      <c r="G9" s="21">
        <f t="shared" si="2"/>
        <v>70</v>
      </c>
      <c r="H9" s="12">
        <f t="shared" si="3"/>
        <v>100</v>
      </c>
      <c r="I9" s="21">
        <f t="shared" si="4"/>
        <v>20</v>
      </c>
      <c r="J9" s="21">
        <f t="shared" si="5"/>
        <v>20</v>
      </c>
      <c r="K9" s="5"/>
      <c r="L9" s="21">
        <f t="shared" si="6"/>
        <v>45</v>
      </c>
      <c r="M9" s="21">
        <f t="shared" si="7"/>
        <v>105</v>
      </c>
      <c r="N9" s="12">
        <f t="shared" si="8"/>
        <v>150</v>
      </c>
      <c r="O9" s="12">
        <f t="shared" si="9"/>
        <v>250</v>
      </c>
    </row>
    <row r="10" spans="1:15">
      <c r="A10" s="49" t="s">
        <v>27</v>
      </c>
      <c r="B10" s="73">
        <v>2</v>
      </c>
      <c r="C10" s="14">
        <f t="shared" si="10"/>
        <v>20</v>
      </c>
      <c r="D10" s="21">
        <f t="shared" si="0"/>
        <v>20</v>
      </c>
      <c r="E10" s="13"/>
      <c r="F10" s="21">
        <f t="shared" si="1"/>
        <v>30</v>
      </c>
      <c r="G10" s="21">
        <f t="shared" si="2"/>
        <v>70</v>
      </c>
      <c r="H10" s="12">
        <f t="shared" si="3"/>
        <v>100</v>
      </c>
      <c r="I10" s="21">
        <f t="shared" si="4"/>
        <v>20</v>
      </c>
      <c r="J10" s="21">
        <f t="shared" si="5"/>
        <v>20</v>
      </c>
      <c r="K10" s="5"/>
      <c r="L10" s="21">
        <f t="shared" si="6"/>
        <v>45</v>
      </c>
      <c r="M10" s="21">
        <f t="shared" si="7"/>
        <v>105</v>
      </c>
      <c r="N10" s="12">
        <f t="shared" si="8"/>
        <v>150</v>
      </c>
      <c r="O10" s="12">
        <f t="shared" si="9"/>
        <v>250</v>
      </c>
    </row>
    <row r="11" spans="1:15">
      <c r="A11" s="49" t="s">
        <v>64</v>
      </c>
      <c r="B11" s="33">
        <v>2</v>
      </c>
      <c r="C11" s="14">
        <f t="shared" si="10"/>
        <v>20</v>
      </c>
      <c r="D11" s="21">
        <f t="shared" si="0"/>
        <v>20</v>
      </c>
      <c r="E11" s="21"/>
      <c r="F11" s="21">
        <f t="shared" si="1"/>
        <v>30</v>
      </c>
      <c r="G11" s="21">
        <f t="shared" si="2"/>
        <v>70</v>
      </c>
      <c r="H11" s="12">
        <f t="shared" si="3"/>
        <v>100</v>
      </c>
      <c r="I11" s="21">
        <f t="shared" si="4"/>
        <v>20</v>
      </c>
      <c r="J11" s="21">
        <f t="shared" si="5"/>
        <v>20</v>
      </c>
      <c r="K11" s="21"/>
      <c r="L11" s="21">
        <f t="shared" si="6"/>
        <v>45</v>
      </c>
      <c r="M11" s="21">
        <f t="shared" si="7"/>
        <v>105</v>
      </c>
      <c r="N11" s="12">
        <f t="shared" si="8"/>
        <v>150</v>
      </c>
      <c r="O11" s="12">
        <f t="shared" si="9"/>
        <v>250</v>
      </c>
    </row>
    <row r="12" spans="1:15">
      <c r="A12" s="49" t="s">
        <v>47</v>
      </c>
      <c r="B12" s="73">
        <v>5</v>
      </c>
      <c r="C12" s="14">
        <f t="shared" si="10"/>
        <v>50</v>
      </c>
      <c r="D12" s="21">
        <f t="shared" si="0"/>
        <v>50</v>
      </c>
      <c r="E12" s="13"/>
      <c r="F12" s="21">
        <f t="shared" si="1"/>
        <v>75</v>
      </c>
      <c r="G12" s="21">
        <f t="shared" si="2"/>
        <v>175</v>
      </c>
      <c r="H12" s="12">
        <f t="shared" si="3"/>
        <v>250</v>
      </c>
      <c r="I12" s="21">
        <f t="shared" si="4"/>
        <v>50</v>
      </c>
      <c r="J12" s="21">
        <f t="shared" si="5"/>
        <v>50</v>
      </c>
      <c r="K12" s="5"/>
      <c r="L12" s="21">
        <f t="shared" si="6"/>
        <v>112.5</v>
      </c>
      <c r="M12" s="21">
        <f t="shared" si="7"/>
        <v>262.5</v>
      </c>
      <c r="N12" s="12">
        <f t="shared" si="8"/>
        <v>375</v>
      </c>
      <c r="O12" s="12">
        <f t="shared" si="9"/>
        <v>625</v>
      </c>
    </row>
    <row r="13" spans="1:15">
      <c r="A13" s="49" t="s">
        <v>128</v>
      </c>
      <c r="B13" s="73">
        <v>2</v>
      </c>
      <c r="C13" s="14">
        <f t="shared" si="10"/>
        <v>20</v>
      </c>
      <c r="D13" s="21">
        <f t="shared" si="0"/>
        <v>20</v>
      </c>
      <c r="E13" s="13"/>
      <c r="F13" s="21">
        <f t="shared" si="1"/>
        <v>30</v>
      </c>
      <c r="G13" s="21">
        <f t="shared" si="2"/>
        <v>70</v>
      </c>
      <c r="H13" s="12">
        <f t="shared" si="3"/>
        <v>100</v>
      </c>
      <c r="I13" s="21">
        <f t="shared" si="4"/>
        <v>20</v>
      </c>
      <c r="J13" s="21">
        <f t="shared" si="5"/>
        <v>20</v>
      </c>
      <c r="K13" s="5"/>
      <c r="L13" s="21">
        <f t="shared" si="6"/>
        <v>45</v>
      </c>
      <c r="M13" s="21">
        <f t="shared" si="7"/>
        <v>105</v>
      </c>
      <c r="N13" s="12">
        <f t="shared" si="8"/>
        <v>150</v>
      </c>
      <c r="O13" s="12">
        <f t="shared" si="9"/>
        <v>250</v>
      </c>
    </row>
    <row r="14" spans="1:15">
      <c r="A14" s="49" t="s">
        <v>30</v>
      </c>
      <c r="B14" s="73">
        <v>2</v>
      </c>
      <c r="C14" s="14">
        <f t="shared" si="10"/>
        <v>20</v>
      </c>
      <c r="D14" s="21">
        <f t="shared" si="0"/>
        <v>20</v>
      </c>
      <c r="E14" s="13"/>
      <c r="F14" s="21">
        <f t="shared" si="1"/>
        <v>30</v>
      </c>
      <c r="G14" s="21">
        <f t="shared" si="2"/>
        <v>70</v>
      </c>
      <c r="H14" s="12">
        <f t="shared" si="3"/>
        <v>100</v>
      </c>
      <c r="I14" s="21">
        <f t="shared" si="4"/>
        <v>20</v>
      </c>
      <c r="J14" s="21">
        <f t="shared" si="5"/>
        <v>20</v>
      </c>
      <c r="K14" s="5"/>
      <c r="L14" s="21">
        <f t="shared" si="6"/>
        <v>45</v>
      </c>
      <c r="M14" s="21">
        <f t="shared" si="7"/>
        <v>105</v>
      </c>
      <c r="N14" s="12">
        <f t="shared" si="8"/>
        <v>150</v>
      </c>
      <c r="O14" s="12">
        <f t="shared" si="9"/>
        <v>250</v>
      </c>
    </row>
    <row r="15" spans="1:15">
      <c r="A15" s="178"/>
      <c r="B15" s="48"/>
      <c r="C15" s="14"/>
      <c r="D15" s="21"/>
      <c r="E15" s="21"/>
      <c r="F15" s="21"/>
      <c r="G15" s="21"/>
      <c r="H15" s="12"/>
      <c r="I15" s="21"/>
      <c r="J15" s="21"/>
      <c r="K15" s="21"/>
      <c r="L15" s="21"/>
      <c r="M15" s="21"/>
      <c r="N15" s="12"/>
      <c r="O15" s="12"/>
    </row>
    <row r="16" spans="1:15">
      <c r="A16" s="178"/>
      <c r="B16" s="48"/>
      <c r="C16" s="14"/>
      <c r="D16" s="21"/>
      <c r="E16" s="21"/>
      <c r="F16" s="21"/>
      <c r="G16" s="21"/>
      <c r="H16" s="12"/>
      <c r="I16" s="21"/>
      <c r="J16" s="21"/>
      <c r="K16" s="21"/>
      <c r="L16" s="21"/>
      <c r="M16" s="21"/>
      <c r="N16" s="12"/>
      <c r="O16" s="12"/>
    </row>
    <row r="17" spans="1:15">
      <c r="A17" s="178"/>
      <c r="B17" s="48"/>
      <c r="C17" s="14"/>
      <c r="D17" s="21"/>
      <c r="E17" s="21"/>
      <c r="F17" s="21"/>
      <c r="G17" s="21"/>
      <c r="H17" s="12"/>
      <c r="I17" s="21"/>
      <c r="J17" s="21"/>
      <c r="K17" s="21"/>
      <c r="L17" s="21"/>
      <c r="M17" s="21"/>
      <c r="N17" s="12"/>
      <c r="O17" s="12"/>
    </row>
    <row r="18" spans="1:15">
      <c r="A18" s="179"/>
      <c r="B18" s="63"/>
      <c r="C18" s="54"/>
      <c r="D18" s="17"/>
      <c r="E18" s="17"/>
      <c r="F18" s="17"/>
      <c r="G18" s="17"/>
      <c r="H18" s="41"/>
      <c r="I18" s="17"/>
      <c r="J18" s="17"/>
      <c r="K18" s="17"/>
      <c r="L18" s="17"/>
      <c r="M18" s="17"/>
      <c r="N18" s="41"/>
      <c r="O18" s="41"/>
    </row>
    <row r="19" spans="1:15">
      <c r="A19" s="56"/>
      <c r="B19" s="56"/>
      <c r="C19" s="56"/>
      <c r="D19" s="56"/>
      <c r="E19" s="56"/>
      <c r="F19" s="33"/>
      <c r="G19" s="56"/>
      <c r="H19" s="57"/>
      <c r="I19" s="56"/>
      <c r="J19" s="56"/>
      <c r="K19" s="56"/>
      <c r="L19" s="33"/>
      <c r="M19" s="56"/>
      <c r="N19" s="58"/>
      <c r="O19" s="59"/>
    </row>
    <row r="20" spans="1:15">
      <c r="A20" s="56"/>
      <c r="B20" s="56"/>
      <c r="C20" s="56"/>
      <c r="D20" s="56"/>
      <c r="E20" s="56"/>
      <c r="F20" s="33"/>
      <c r="G20" s="56"/>
      <c r="H20" s="57"/>
      <c r="I20" s="56"/>
      <c r="J20" s="56"/>
      <c r="K20" s="56"/>
      <c r="L20" s="33"/>
      <c r="M20" s="56"/>
      <c r="N20" s="58"/>
      <c r="O20" s="59"/>
    </row>
    <row r="21" spans="1:15">
      <c r="A21" s="60"/>
      <c r="B21" s="56"/>
      <c r="C21" s="56"/>
      <c r="D21" s="56"/>
      <c r="E21" s="56"/>
      <c r="F21" s="61"/>
      <c r="G21" s="61"/>
      <c r="H21" s="62"/>
      <c r="I21" s="56"/>
      <c r="J21" s="56"/>
      <c r="K21" s="56"/>
      <c r="L21" s="61"/>
      <c r="M21" s="61"/>
      <c r="N21" s="58"/>
      <c r="O21" s="57"/>
    </row>
    <row r="22" spans="1:15">
      <c r="A22" s="60"/>
      <c r="B22" s="56"/>
      <c r="C22" s="56"/>
      <c r="D22" s="56"/>
      <c r="E22" s="56"/>
      <c r="F22" s="61"/>
      <c r="G22" s="61"/>
      <c r="H22" s="62"/>
      <c r="I22" s="56"/>
      <c r="J22" s="56"/>
      <c r="K22" s="56"/>
      <c r="L22" s="61"/>
      <c r="M22" s="61"/>
      <c r="N22" s="58"/>
      <c r="O22" s="57"/>
    </row>
    <row r="23" spans="1:15">
      <c r="A23" s="4" t="s">
        <v>31</v>
      </c>
      <c r="B23" s="20">
        <f>SUM(B3:B20)</f>
        <v>32</v>
      </c>
      <c r="C23" s="20" t="s">
        <v>17</v>
      </c>
      <c r="D23" s="20" t="s">
        <v>17</v>
      </c>
      <c r="E23" s="20"/>
      <c r="F23" s="20" t="s">
        <v>17</v>
      </c>
      <c r="G23" s="20" t="s">
        <v>17</v>
      </c>
      <c r="H23" s="20">
        <f>SUM(H3:H20)</f>
        <v>1600</v>
      </c>
      <c r="I23" s="20" t="s">
        <v>17</v>
      </c>
      <c r="J23" s="20" t="s">
        <v>17</v>
      </c>
      <c r="K23" s="20"/>
      <c r="L23" s="20" t="s">
        <v>17</v>
      </c>
      <c r="M23" s="20" t="s">
        <v>17</v>
      </c>
      <c r="N23" s="20">
        <f>SUM(N3:N20)</f>
        <v>2400</v>
      </c>
      <c r="O23" s="20">
        <f>SUM(O3:O20)</f>
        <v>4000</v>
      </c>
    </row>
    <row r="24" spans="1:15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>+N23+H23</f>
        <v>4000</v>
      </c>
    </row>
    <row r="25" spans="1:15">
      <c r="D25" s="9"/>
      <c r="E25" s="9"/>
      <c r="F25" s="10"/>
      <c r="G25" s="9"/>
      <c r="H25" s="10"/>
      <c r="I25" s="26"/>
      <c r="J25" s="9"/>
      <c r="K25" s="9"/>
      <c r="M25" s="9"/>
      <c r="N25" s="9"/>
      <c r="O25" s="26"/>
    </row>
  </sheetData>
  <mergeCells count="2">
    <mergeCell ref="F1:H1"/>
    <mergeCell ref="L1:N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2"/>
  <sheetViews>
    <sheetView workbookViewId="0">
      <selection activeCell="D16" sqref="D16"/>
    </sheetView>
  </sheetViews>
  <sheetFormatPr defaultRowHeight="14.45"/>
  <cols>
    <col min="1" max="1" width="24.5703125" customWidth="1"/>
  </cols>
  <sheetData>
    <row r="1" spans="1:13" ht="52.15">
      <c r="A1" s="147" t="s">
        <v>129</v>
      </c>
      <c r="B1" s="21" t="s">
        <v>3</v>
      </c>
      <c r="C1" s="21" t="s">
        <v>4</v>
      </c>
      <c r="D1" s="21" t="s">
        <v>5</v>
      </c>
      <c r="E1" s="194"/>
      <c r="F1" s="194"/>
      <c r="G1" s="195"/>
      <c r="H1" s="21" t="s">
        <v>9</v>
      </c>
      <c r="I1" s="21" t="s">
        <v>33</v>
      </c>
      <c r="J1" s="194"/>
      <c r="K1" s="194"/>
      <c r="L1" s="195"/>
      <c r="M1" s="12" t="s">
        <v>34</v>
      </c>
    </row>
    <row r="2" spans="1:13">
      <c r="A2" s="1"/>
      <c r="B2" s="21" t="s">
        <v>35</v>
      </c>
      <c r="C2" s="21" t="s">
        <v>36</v>
      </c>
      <c r="D2" s="21" t="s">
        <v>36</v>
      </c>
      <c r="E2" s="21" t="s">
        <v>36</v>
      </c>
      <c r="F2" s="21" t="s">
        <v>37</v>
      </c>
      <c r="G2" s="12" t="s">
        <v>31</v>
      </c>
      <c r="H2" s="21" t="s">
        <v>36</v>
      </c>
      <c r="I2" s="21" t="s">
        <v>36</v>
      </c>
      <c r="J2" s="21" t="s">
        <v>36</v>
      </c>
      <c r="K2" s="21" t="s">
        <v>37</v>
      </c>
      <c r="L2" s="12" t="s">
        <v>31</v>
      </c>
      <c r="M2" s="12" t="s">
        <v>38</v>
      </c>
    </row>
    <row r="3" spans="1:13">
      <c r="A3" s="50" t="s">
        <v>39</v>
      </c>
      <c r="B3" s="30">
        <v>1</v>
      </c>
      <c r="C3" s="21">
        <f>+B3*10</f>
        <v>10</v>
      </c>
      <c r="D3" s="21">
        <f>+B3*10</f>
        <v>10</v>
      </c>
      <c r="E3" s="21">
        <f>+G3*30/100</f>
        <v>15</v>
      </c>
      <c r="F3" s="21">
        <f>+G3*70/100</f>
        <v>35</v>
      </c>
      <c r="G3" s="12">
        <f t="shared" ref="G3:G14" si="0">+M3*40/100</f>
        <v>50</v>
      </c>
      <c r="H3" s="21">
        <f t="shared" ref="H3:H14" si="1">+B3*10</f>
        <v>10</v>
      </c>
      <c r="I3" s="21">
        <f t="shared" ref="I3:I14" si="2">+B3*10</f>
        <v>10</v>
      </c>
      <c r="J3" s="21">
        <f>+L3*30/100</f>
        <v>22.5</v>
      </c>
      <c r="K3" s="21">
        <f>+L3*70/100</f>
        <v>52.5</v>
      </c>
      <c r="L3" s="12">
        <f>+M3*60/100</f>
        <v>75</v>
      </c>
      <c r="M3" s="12">
        <f t="shared" ref="M3:M14" si="3">+B3*125</f>
        <v>125</v>
      </c>
    </row>
    <row r="4" spans="1:13">
      <c r="A4" s="50" t="s">
        <v>40</v>
      </c>
      <c r="B4" s="30">
        <v>1</v>
      </c>
      <c r="C4" s="21">
        <f t="shared" ref="C4:C17" si="4">+B4*10</f>
        <v>10</v>
      </c>
      <c r="D4" s="21">
        <f t="shared" ref="D4:D17" si="5">+B4*10</f>
        <v>10</v>
      </c>
      <c r="E4" s="21">
        <f t="shared" ref="E4:E16" si="6">+G4*30/100</f>
        <v>15</v>
      </c>
      <c r="F4" s="21">
        <f t="shared" ref="F4:F16" si="7">+G4*70/100</f>
        <v>35</v>
      </c>
      <c r="G4" s="12">
        <f t="shared" si="0"/>
        <v>50</v>
      </c>
      <c r="H4" s="21">
        <f t="shared" si="1"/>
        <v>10</v>
      </c>
      <c r="I4" s="21">
        <f t="shared" si="2"/>
        <v>10</v>
      </c>
      <c r="J4" s="21">
        <f t="shared" ref="J4:J16" si="8">+L4*30/100</f>
        <v>22.5</v>
      </c>
      <c r="K4" s="21">
        <f t="shared" ref="K4:K16" si="9">+L4*70/100</f>
        <v>52.5</v>
      </c>
      <c r="L4" s="12">
        <f t="shared" ref="L4:L17" si="10">+M4*60/100</f>
        <v>75</v>
      </c>
      <c r="M4" s="12">
        <f t="shared" si="3"/>
        <v>125</v>
      </c>
    </row>
    <row r="5" spans="1:13">
      <c r="A5" s="50" t="s">
        <v>43</v>
      </c>
      <c r="B5" s="44">
        <v>1</v>
      </c>
      <c r="C5" s="21">
        <f t="shared" si="4"/>
        <v>10</v>
      </c>
      <c r="D5" s="21">
        <f t="shared" si="5"/>
        <v>10</v>
      </c>
      <c r="E5" s="21">
        <f t="shared" si="6"/>
        <v>15</v>
      </c>
      <c r="F5" s="21">
        <f t="shared" si="7"/>
        <v>35</v>
      </c>
      <c r="G5" s="12">
        <f t="shared" si="0"/>
        <v>50</v>
      </c>
      <c r="H5" s="21">
        <f t="shared" si="1"/>
        <v>10</v>
      </c>
      <c r="I5" s="21">
        <f t="shared" si="2"/>
        <v>10</v>
      </c>
      <c r="J5" s="21">
        <f t="shared" si="8"/>
        <v>22.5</v>
      </c>
      <c r="K5" s="21">
        <f t="shared" si="9"/>
        <v>52.5</v>
      </c>
      <c r="L5" s="12">
        <f t="shared" si="10"/>
        <v>75</v>
      </c>
      <c r="M5" s="12">
        <f t="shared" si="3"/>
        <v>125</v>
      </c>
    </row>
    <row r="6" spans="1:13">
      <c r="A6" s="50" t="s">
        <v>24</v>
      </c>
      <c r="B6" s="44">
        <v>2</v>
      </c>
      <c r="C6" s="21">
        <f t="shared" si="4"/>
        <v>20</v>
      </c>
      <c r="D6" s="21">
        <f t="shared" si="5"/>
        <v>20</v>
      </c>
      <c r="E6" s="21">
        <v>65</v>
      </c>
      <c r="F6" s="21">
        <v>35</v>
      </c>
      <c r="G6" s="12">
        <f t="shared" si="0"/>
        <v>100</v>
      </c>
      <c r="H6" s="21">
        <f t="shared" si="1"/>
        <v>20</v>
      </c>
      <c r="I6" s="21">
        <f t="shared" si="2"/>
        <v>20</v>
      </c>
      <c r="J6" s="21">
        <v>98</v>
      </c>
      <c r="K6" s="21">
        <v>52</v>
      </c>
      <c r="L6" s="12">
        <f t="shared" si="10"/>
        <v>150</v>
      </c>
      <c r="M6" s="12">
        <f t="shared" si="3"/>
        <v>250</v>
      </c>
    </row>
    <row r="7" spans="1:13">
      <c r="A7" s="50" t="s">
        <v>25</v>
      </c>
      <c r="B7" s="44">
        <v>3</v>
      </c>
      <c r="C7" s="21">
        <f t="shared" si="4"/>
        <v>30</v>
      </c>
      <c r="D7" s="21">
        <f t="shared" si="5"/>
        <v>30</v>
      </c>
      <c r="E7" s="21">
        <v>96</v>
      </c>
      <c r="F7" s="21">
        <v>54</v>
      </c>
      <c r="G7" s="12">
        <f t="shared" si="0"/>
        <v>150</v>
      </c>
      <c r="H7" s="21">
        <f t="shared" si="1"/>
        <v>30</v>
      </c>
      <c r="I7" s="21">
        <f t="shared" si="2"/>
        <v>30</v>
      </c>
      <c r="J7" s="21">
        <v>144</v>
      </c>
      <c r="K7" s="21">
        <v>81</v>
      </c>
      <c r="L7" s="12">
        <f t="shared" si="10"/>
        <v>225</v>
      </c>
      <c r="M7" s="12">
        <f t="shared" si="3"/>
        <v>375</v>
      </c>
    </row>
    <row r="8" spans="1:13">
      <c r="A8" s="50" t="s">
        <v>45</v>
      </c>
      <c r="B8" s="44">
        <v>1</v>
      </c>
      <c r="C8" s="21">
        <f t="shared" si="4"/>
        <v>10</v>
      </c>
      <c r="D8" s="21">
        <f t="shared" si="5"/>
        <v>10</v>
      </c>
      <c r="E8" s="21">
        <f t="shared" si="6"/>
        <v>15</v>
      </c>
      <c r="F8" s="21">
        <f t="shared" si="7"/>
        <v>35</v>
      </c>
      <c r="G8" s="12">
        <f t="shared" si="0"/>
        <v>50</v>
      </c>
      <c r="H8" s="21">
        <f t="shared" si="1"/>
        <v>10</v>
      </c>
      <c r="I8" s="21">
        <f t="shared" si="2"/>
        <v>10</v>
      </c>
      <c r="J8" s="21">
        <f t="shared" si="8"/>
        <v>22.5</v>
      </c>
      <c r="K8" s="21">
        <f t="shared" si="9"/>
        <v>52.5</v>
      </c>
      <c r="L8" s="12">
        <f t="shared" si="10"/>
        <v>75</v>
      </c>
      <c r="M8" s="12">
        <f t="shared" si="3"/>
        <v>125</v>
      </c>
    </row>
    <row r="9" spans="1:13">
      <c r="A9" s="50" t="s">
        <v>46</v>
      </c>
      <c r="B9" s="44">
        <v>2</v>
      </c>
      <c r="C9" s="21">
        <f t="shared" si="4"/>
        <v>20</v>
      </c>
      <c r="D9" s="21">
        <f t="shared" si="5"/>
        <v>20</v>
      </c>
      <c r="E9" s="21">
        <f t="shared" si="6"/>
        <v>30</v>
      </c>
      <c r="F9" s="21">
        <f t="shared" si="7"/>
        <v>70</v>
      </c>
      <c r="G9" s="12">
        <f t="shared" si="0"/>
        <v>100</v>
      </c>
      <c r="H9" s="21">
        <f t="shared" si="1"/>
        <v>20</v>
      </c>
      <c r="I9" s="21">
        <f t="shared" si="2"/>
        <v>20</v>
      </c>
      <c r="J9" s="21">
        <f t="shared" si="8"/>
        <v>45</v>
      </c>
      <c r="K9" s="21">
        <f t="shared" si="9"/>
        <v>105</v>
      </c>
      <c r="L9" s="12">
        <f t="shared" si="10"/>
        <v>150</v>
      </c>
      <c r="M9" s="12">
        <f t="shared" si="3"/>
        <v>250</v>
      </c>
    </row>
    <row r="10" spans="1:13">
      <c r="A10" s="50" t="s">
        <v>26</v>
      </c>
      <c r="B10" s="30">
        <v>2</v>
      </c>
      <c r="C10" s="21">
        <f t="shared" si="4"/>
        <v>20</v>
      </c>
      <c r="D10" s="21">
        <f t="shared" si="5"/>
        <v>20</v>
      </c>
      <c r="E10" s="21">
        <v>100</v>
      </c>
      <c r="F10" s="21" t="s">
        <v>17</v>
      </c>
      <c r="G10" s="12">
        <f t="shared" si="0"/>
        <v>100</v>
      </c>
      <c r="H10" s="21">
        <f t="shared" si="1"/>
        <v>20</v>
      </c>
      <c r="I10" s="21">
        <f t="shared" si="2"/>
        <v>20</v>
      </c>
      <c r="J10" s="21">
        <v>150</v>
      </c>
      <c r="K10" s="21" t="s">
        <v>17</v>
      </c>
      <c r="L10" s="12">
        <f t="shared" si="10"/>
        <v>150</v>
      </c>
      <c r="M10" s="12">
        <f t="shared" si="3"/>
        <v>250</v>
      </c>
    </row>
    <row r="11" spans="1:13">
      <c r="A11" s="50" t="s">
        <v>72</v>
      </c>
      <c r="B11" s="30">
        <v>1</v>
      </c>
      <c r="C11" s="21">
        <f t="shared" si="4"/>
        <v>10</v>
      </c>
      <c r="D11" s="21">
        <f t="shared" si="5"/>
        <v>10</v>
      </c>
      <c r="E11" s="21">
        <v>50</v>
      </c>
      <c r="F11" s="21"/>
      <c r="G11" s="12">
        <f t="shared" si="0"/>
        <v>50</v>
      </c>
      <c r="H11" s="21">
        <f t="shared" si="1"/>
        <v>10</v>
      </c>
      <c r="I11" s="21">
        <f t="shared" si="2"/>
        <v>10</v>
      </c>
      <c r="J11" s="21">
        <v>75</v>
      </c>
      <c r="K11" s="21"/>
      <c r="L11" s="12">
        <f t="shared" si="10"/>
        <v>75</v>
      </c>
      <c r="M11" s="12">
        <f t="shared" si="3"/>
        <v>125</v>
      </c>
    </row>
    <row r="12" spans="1:13">
      <c r="A12" s="49" t="s">
        <v>109</v>
      </c>
      <c r="B12" s="33">
        <v>4</v>
      </c>
      <c r="C12" s="21">
        <f t="shared" si="4"/>
        <v>40</v>
      </c>
      <c r="D12" s="21">
        <f t="shared" si="5"/>
        <v>40</v>
      </c>
      <c r="E12" s="21">
        <f t="shared" si="6"/>
        <v>60</v>
      </c>
      <c r="F12" s="21">
        <f t="shared" si="7"/>
        <v>140</v>
      </c>
      <c r="G12" s="12">
        <f t="shared" si="0"/>
        <v>200</v>
      </c>
      <c r="H12" s="21">
        <f t="shared" si="1"/>
        <v>40</v>
      </c>
      <c r="I12" s="21">
        <f t="shared" si="2"/>
        <v>40</v>
      </c>
      <c r="J12" s="21">
        <f t="shared" si="8"/>
        <v>90</v>
      </c>
      <c r="K12" s="21">
        <f t="shared" si="9"/>
        <v>210</v>
      </c>
      <c r="L12" s="12">
        <f t="shared" si="10"/>
        <v>300</v>
      </c>
      <c r="M12" s="12">
        <f t="shared" si="3"/>
        <v>500</v>
      </c>
    </row>
    <row r="13" spans="1:13">
      <c r="A13" s="49" t="s">
        <v>27</v>
      </c>
      <c r="B13" s="33">
        <v>2</v>
      </c>
      <c r="C13" s="21">
        <f t="shared" si="4"/>
        <v>20</v>
      </c>
      <c r="D13" s="21">
        <f t="shared" si="5"/>
        <v>20</v>
      </c>
      <c r="E13" s="21">
        <v>100</v>
      </c>
      <c r="F13" s="21" t="s">
        <v>17</v>
      </c>
      <c r="G13" s="12">
        <f t="shared" si="0"/>
        <v>100</v>
      </c>
      <c r="H13" s="21">
        <f t="shared" si="1"/>
        <v>20</v>
      </c>
      <c r="I13" s="21">
        <f t="shared" si="2"/>
        <v>20</v>
      </c>
      <c r="J13" s="21">
        <v>150</v>
      </c>
      <c r="K13" s="21" t="s">
        <v>17</v>
      </c>
      <c r="L13" s="12">
        <f t="shared" si="10"/>
        <v>150</v>
      </c>
      <c r="M13" s="12">
        <f t="shared" si="3"/>
        <v>250</v>
      </c>
    </row>
    <row r="14" spans="1:13">
      <c r="A14" s="49" t="s">
        <v>29</v>
      </c>
      <c r="B14" s="33">
        <v>4</v>
      </c>
      <c r="C14" s="21">
        <f t="shared" si="4"/>
        <v>40</v>
      </c>
      <c r="D14" s="21">
        <f t="shared" si="5"/>
        <v>40</v>
      </c>
      <c r="E14" s="21">
        <v>130</v>
      </c>
      <c r="F14" s="21">
        <v>70</v>
      </c>
      <c r="G14" s="12">
        <f t="shared" si="0"/>
        <v>200</v>
      </c>
      <c r="H14" s="21">
        <f t="shared" si="1"/>
        <v>40</v>
      </c>
      <c r="I14" s="21">
        <f t="shared" si="2"/>
        <v>40</v>
      </c>
      <c r="J14" s="21">
        <v>195</v>
      </c>
      <c r="K14" s="21">
        <v>105</v>
      </c>
      <c r="L14" s="12">
        <f t="shared" si="10"/>
        <v>300</v>
      </c>
      <c r="M14" s="12">
        <f t="shared" si="3"/>
        <v>500</v>
      </c>
    </row>
    <row r="15" spans="1:13">
      <c r="A15" s="49" t="s">
        <v>93</v>
      </c>
      <c r="B15" s="33">
        <v>1</v>
      </c>
      <c r="C15" s="21" t="s">
        <v>18</v>
      </c>
      <c r="D15" s="21" t="s">
        <v>17</v>
      </c>
      <c r="E15" s="21"/>
      <c r="F15" s="21"/>
      <c r="G15" s="12" t="s">
        <v>17</v>
      </c>
      <c r="H15" s="21" t="s">
        <v>17</v>
      </c>
      <c r="I15" s="21" t="s">
        <v>17</v>
      </c>
      <c r="J15" s="21"/>
      <c r="K15" s="21"/>
      <c r="L15" s="12" t="s">
        <v>17</v>
      </c>
      <c r="M15" s="12" t="s">
        <v>17</v>
      </c>
    </row>
    <row r="16" spans="1:13">
      <c r="A16" s="49" t="s">
        <v>30</v>
      </c>
      <c r="B16" s="33">
        <v>6</v>
      </c>
      <c r="C16" s="21">
        <f t="shared" si="4"/>
        <v>60</v>
      </c>
      <c r="D16" s="21">
        <f t="shared" si="5"/>
        <v>60</v>
      </c>
      <c r="E16" s="21">
        <f t="shared" si="6"/>
        <v>90</v>
      </c>
      <c r="F16" s="21">
        <f t="shared" si="7"/>
        <v>210</v>
      </c>
      <c r="G16" s="12">
        <f>+M16*40/100</f>
        <v>300</v>
      </c>
      <c r="H16" s="21">
        <f>+B16*10</f>
        <v>60</v>
      </c>
      <c r="I16" s="21">
        <f>+B16*10</f>
        <v>60</v>
      </c>
      <c r="J16" s="21">
        <f t="shared" si="8"/>
        <v>135</v>
      </c>
      <c r="K16" s="21">
        <f t="shared" si="9"/>
        <v>315</v>
      </c>
      <c r="L16" s="12">
        <f t="shared" si="10"/>
        <v>450</v>
      </c>
      <c r="M16" s="12">
        <f>+B16*125</f>
        <v>750</v>
      </c>
    </row>
    <row r="17" spans="1:13">
      <c r="A17" s="49" t="s">
        <v>107</v>
      </c>
      <c r="B17" s="33">
        <v>2</v>
      </c>
      <c r="C17" s="21">
        <f t="shared" si="4"/>
        <v>20</v>
      </c>
      <c r="D17" s="21">
        <f t="shared" si="5"/>
        <v>20</v>
      </c>
      <c r="E17" s="21">
        <v>100</v>
      </c>
      <c r="F17" s="21" t="s">
        <v>17</v>
      </c>
      <c r="G17" s="12">
        <f>+M17*40/100</f>
        <v>100</v>
      </c>
      <c r="H17" s="21">
        <f>+B17*10</f>
        <v>20</v>
      </c>
      <c r="I17" s="21">
        <f>+B17*10</f>
        <v>20</v>
      </c>
      <c r="J17" s="21">
        <v>150</v>
      </c>
      <c r="K17" s="21" t="s">
        <v>17</v>
      </c>
      <c r="L17" s="12">
        <f t="shared" si="10"/>
        <v>150</v>
      </c>
      <c r="M17" s="12">
        <f>+B17*125</f>
        <v>250</v>
      </c>
    </row>
    <row r="18" spans="1:13">
      <c r="A18" s="60"/>
      <c r="B18" s="56"/>
      <c r="C18" s="56"/>
      <c r="D18" s="56"/>
      <c r="E18" s="61"/>
      <c r="F18" s="61"/>
      <c r="G18" s="62"/>
      <c r="H18" s="56"/>
      <c r="I18" s="56"/>
      <c r="J18" s="61"/>
      <c r="K18" s="61"/>
      <c r="L18" s="58"/>
      <c r="M18" s="57"/>
    </row>
    <row r="19" spans="1:13">
      <c r="A19" s="60"/>
      <c r="B19" s="56"/>
      <c r="C19" s="56"/>
      <c r="D19" s="56"/>
      <c r="E19" s="61"/>
      <c r="F19" s="61"/>
      <c r="G19" s="62"/>
      <c r="H19" s="56"/>
      <c r="I19" s="56"/>
      <c r="J19" s="61"/>
      <c r="K19" s="61"/>
      <c r="L19" s="58"/>
      <c r="M19" s="57"/>
    </row>
    <row r="20" spans="1:13">
      <c r="A20" s="4" t="s">
        <v>31</v>
      </c>
      <c r="B20" s="20">
        <f>SUM(B3:B17)</f>
        <v>33</v>
      </c>
      <c r="C20" s="20" t="s">
        <v>17</v>
      </c>
      <c r="D20" s="20" t="s">
        <v>17</v>
      </c>
      <c r="E20" s="20" t="s">
        <v>17</v>
      </c>
      <c r="F20" s="20" t="s">
        <v>17</v>
      </c>
      <c r="G20" s="20">
        <f>SUM(G3:G17)</f>
        <v>1600</v>
      </c>
      <c r="H20" s="20" t="s">
        <v>17</v>
      </c>
      <c r="I20" s="20" t="s">
        <v>17</v>
      </c>
      <c r="J20" s="20" t="s">
        <v>17</v>
      </c>
      <c r="K20" s="20" t="s">
        <v>17</v>
      </c>
      <c r="L20" s="20">
        <f>SUM(L3:L17)</f>
        <v>2400</v>
      </c>
      <c r="M20" s="20">
        <f>SUM(M3:M17)</f>
        <v>4000</v>
      </c>
    </row>
    <row r="21" spans="1:13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>
        <f>+L20+G20</f>
        <v>4000</v>
      </c>
    </row>
    <row r="22" spans="1:13">
      <c r="D22" s="9"/>
      <c r="E22" s="10"/>
      <c r="F22" s="9"/>
      <c r="G22" s="10"/>
      <c r="H22" s="26"/>
      <c r="I22" s="9"/>
      <c r="K22" s="9"/>
      <c r="L22" s="9"/>
      <c r="M22" s="26"/>
    </row>
  </sheetData>
  <mergeCells count="2">
    <mergeCell ref="E1:G1"/>
    <mergeCell ref="J1:L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986"/>
  <sheetViews>
    <sheetView workbookViewId="0">
      <selection activeCell="A2" sqref="A2"/>
    </sheetView>
  </sheetViews>
  <sheetFormatPr defaultColWidth="15.140625" defaultRowHeight="15" customHeight="1"/>
  <cols>
    <col min="1" max="1" width="38.42578125" customWidth="1"/>
    <col min="2" max="2" width="8.42578125" customWidth="1"/>
    <col min="3" max="4" width="6.7109375" customWidth="1"/>
    <col min="5" max="5" width="2.7109375" customWidth="1"/>
    <col min="6" max="10" width="6.7109375" customWidth="1"/>
    <col min="11" max="11" width="2.42578125" customWidth="1"/>
    <col min="12" max="14" width="6.7109375" customWidth="1"/>
    <col min="15" max="15" width="12.42578125" customWidth="1"/>
    <col min="16" max="24" width="7.5703125" customWidth="1"/>
  </cols>
  <sheetData>
    <row r="1" spans="1:15" ht="42" customHeight="1">
      <c r="A1" s="147" t="s">
        <v>130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5" ht="14.25" customHeight="1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5" ht="14.25" customHeight="1">
      <c r="A3" s="49" t="s">
        <v>39</v>
      </c>
      <c r="B3" s="33">
        <v>2</v>
      </c>
      <c r="C3" s="21">
        <f>+B3*10</f>
        <v>20</v>
      </c>
      <c r="D3" s="21">
        <f>+B3*10</f>
        <v>20</v>
      </c>
      <c r="E3" s="21"/>
      <c r="F3" s="21">
        <f>+H3*30/100</f>
        <v>30</v>
      </c>
      <c r="G3" s="21">
        <f>+H3*70/100</f>
        <v>70</v>
      </c>
      <c r="H3" s="12">
        <f>+O3*40/100</f>
        <v>100</v>
      </c>
      <c r="I3" s="21">
        <f>+B3*10</f>
        <v>20</v>
      </c>
      <c r="J3" s="21">
        <f>+B3*10</f>
        <v>20</v>
      </c>
      <c r="K3" s="21"/>
      <c r="L3" s="21">
        <f>+N3*30/100</f>
        <v>45</v>
      </c>
      <c r="M3" s="21">
        <f>+N3*70/100</f>
        <v>105</v>
      </c>
      <c r="N3" s="12">
        <f>+O3*60/100</f>
        <v>150</v>
      </c>
      <c r="O3" s="12">
        <f>+B3*125</f>
        <v>250</v>
      </c>
    </row>
    <row r="4" spans="1:15" ht="14.25" customHeight="1">
      <c r="A4" s="49" t="s">
        <v>40</v>
      </c>
      <c r="B4" s="33">
        <v>2</v>
      </c>
      <c r="C4" s="14">
        <f>+B4*10</f>
        <v>20</v>
      </c>
      <c r="D4" s="21">
        <f t="shared" ref="D4:D15" si="0">+B4*10</f>
        <v>20</v>
      </c>
      <c r="E4" s="13"/>
      <c r="F4" s="21">
        <f t="shared" ref="F4:F14" si="1">+H4*30/100</f>
        <v>30</v>
      </c>
      <c r="G4" s="21">
        <f t="shared" ref="G4:G14" si="2">+H4*70/100</f>
        <v>70</v>
      </c>
      <c r="H4" s="12">
        <f t="shared" ref="H4:H15" si="3">+O4*40/100</f>
        <v>100</v>
      </c>
      <c r="I4" s="21">
        <f t="shared" ref="I4:I15" si="4">+B4*10</f>
        <v>20</v>
      </c>
      <c r="J4" s="21">
        <f t="shared" ref="J4:J15" si="5">+B4*10</f>
        <v>20</v>
      </c>
      <c r="K4" s="5"/>
      <c r="L4" s="21">
        <f t="shared" ref="L4:L14" si="6">+N4*30/100</f>
        <v>45</v>
      </c>
      <c r="M4" s="21">
        <f t="shared" ref="M4:M14" si="7">+N4*70/100</f>
        <v>105</v>
      </c>
      <c r="N4" s="12">
        <f t="shared" ref="N4:N15" si="8">+O4*60/100</f>
        <v>150</v>
      </c>
      <c r="O4" s="12">
        <f t="shared" ref="O4:O15" si="9">+B4*125</f>
        <v>250</v>
      </c>
    </row>
    <row r="5" spans="1:15" ht="14.25" customHeight="1">
      <c r="A5" s="49" t="s">
        <v>43</v>
      </c>
      <c r="B5" s="33">
        <v>2</v>
      </c>
      <c r="C5" s="14">
        <f t="shared" ref="C5:C15" si="10">+B5*10</f>
        <v>20</v>
      </c>
      <c r="D5" s="21">
        <f t="shared" si="0"/>
        <v>20</v>
      </c>
      <c r="E5" s="13"/>
      <c r="F5" s="21">
        <f t="shared" si="1"/>
        <v>30</v>
      </c>
      <c r="G5" s="21">
        <f t="shared" si="2"/>
        <v>70</v>
      </c>
      <c r="H5" s="12">
        <f t="shared" si="3"/>
        <v>100</v>
      </c>
      <c r="I5" s="21">
        <f t="shared" si="4"/>
        <v>20</v>
      </c>
      <c r="J5" s="21">
        <f t="shared" si="5"/>
        <v>20</v>
      </c>
      <c r="K5" s="5"/>
      <c r="L5" s="21">
        <f t="shared" si="6"/>
        <v>45</v>
      </c>
      <c r="M5" s="21">
        <f t="shared" si="7"/>
        <v>105</v>
      </c>
      <c r="N5" s="12">
        <f t="shared" si="8"/>
        <v>150</v>
      </c>
      <c r="O5" s="12">
        <f t="shared" si="9"/>
        <v>250</v>
      </c>
    </row>
    <row r="6" spans="1:15" ht="14.25" customHeight="1">
      <c r="A6" s="49" t="s">
        <v>63</v>
      </c>
      <c r="B6" s="33">
        <v>3</v>
      </c>
      <c r="C6" s="14">
        <f t="shared" si="10"/>
        <v>30</v>
      </c>
      <c r="D6" s="21">
        <f t="shared" si="0"/>
        <v>30</v>
      </c>
      <c r="E6" s="13"/>
      <c r="F6" s="21">
        <v>96</v>
      </c>
      <c r="G6" s="21">
        <v>54</v>
      </c>
      <c r="H6" s="12">
        <f t="shared" si="3"/>
        <v>150</v>
      </c>
      <c r="I6" s="21">
        <f t="shared" si="4"/>
        <v>30</v>
      </c>
      <c r="J6" s="21">
        <f t="shared" si="5"/>
        <v>30</v>
      </c>
      <c r="K6" s="5"/>
      <c r="L6" s="21">
        <v>144</v>
      </c>
      <c r="M6" s="21">
        <v>81</v>
      </c>
      <c r="N6" s="12">
        <f t="shared" si="8"/>
        <v>225</v>
      </c>
      <c r="O6" s="12">
        <f t="shared" si="9"/>
        <v>375</v>
      </c>
    </row>
    <row r="7" spans="1:15" ht="14.25" customHeight="1">
      <c r="A7" s="49" t="s">
        <v>24</v>
      </c>
      <c r="B7" s="33">
        <v>3</v>
      </c>
      <c r="C7" s="14">
        <f t="shared" si="10"/>
        <v>30</v>
      </c>
      <c r="D7" s="21">
        <f t="shared" si="0"/>
        <v>30</v>
      </c>
      <c r="E7" s="21"/>
      <c r="F7" s="21">
        <v>96</v>
      </c>
      <c r="G7" s="21">
        <v>54</v>
      </c>
      <c r="H7" s="12">
        <f t="shared" si="3"/>
        <v>150</v>
      </c>
      <c r="I7" s="21">
        <f t="shared" si="4"/>
        <v>30</v>
      </c>
      <c r="J7" s="21">
        <f t="shared" si="5"/>
        <v>30</v>
      </c>
      <c r="K7" s="21"/>
      <c r="L7" s="21">
        <v>144</v>
      </c>
      <c r="M7" s="21">
        <v>81</v>
      </c>
      <c r="N7" s="12">
        <f t="shared" si="8"/>
        <v>225</v>
      </c>
      <c r="O7" s="12">
        <f t="shared" si="9"/>
        <v>375</v>
      </c>
    </row>
    <row r="8" spans="1:15" ht="14.25" customHeight="1">
      <c r="A8" s="49" t="s">
        <v>25</v>
      </c>
      <c r="B8" s="33">
        <v>3</v>
      </c>
      <c r="C8" s="14">
        <f t="shared" si="10"/>
        <v>30</v>
      </c>
      <c r="D8" s="21">
        <f t="shared" si="0"/>
        <v>30</v>
      </c>
      <c r="E8" s="13"/>
      <c r="F8" s="21">
        <v>96</v>
      </c>
      <c r="G8" s="21">
        <v>54</v>
      </c>
      <c r="H8" s="12">
        <f t="shared" si="3"/>
        <v>150</v>
      </c>
      <c r="I8" s="21">
        <f t="shared" si="4"/>
        <v>30</v>
      </c>
      <c r="J8" s="21">
        <f t="shared" si="5"/>
        <v>30</v>
      </c>
      <c r="K8" s="5"/>
      <c r="L8" s="21">
        <v>144</v>
      </c>
      <c r="M8" s="21">
        <v>81</v>
      </c>
      <c r="N8" s="12">
        <f t="shared" si="8"/>
        <v>225</v>
      </c>
      <c r="O8" s="12">
        <f t="shared" si="9"/>
        <v>375</v>
      </c>
    </row>
    <row r="9" spans="1:15" ht="14.25" customHeight="1">
      <c r="A9" s="49" t="s">
        <v>45</v>
      </c>
      <c r="B9" s="33">
        <v>2</v>
      </c>
      <c r="C9" s="14">
        <f t="shared" si="10"/>
        <v>20</v>
      </c>
      <c r="D9" s="21">
        <f t="shared" si="0"/>
        <v>20</v>
      </c>
      <c r="E9" s="13"/>
      <c r="F9" s="21">
        <f t="shared" si="1"/>
        <v>30</v>
      </c>
      <c r="G9" s="21">
        <f t="shared" si="2"/>
        <v>70</v>
      </c>
      <c r="H9" s="12">
        <f t="shared" si="3"/>
        <v>100</v>
      </c>
      <c r="I9" s="21">
        <f t="shared" si="4"/>
        <v>20</v>
      </c>
      <c r="J9" s="21">
        <f t="shared" si="5"/>
        <v>20</v>
      </c>
      <c r="K9" s="5"/>
      <c r="L9" s="21">
        <f t="shared" si="6"/>
        <v>45</v>
      </c>
      <c r="M9" s="21">
        <f t="shared" si="7"/>
        <v>105</v>
      </c>
      <c r="N9" s="12">
        <f t="shared" si="8"/>
        <v>150</v>
      </c>
      <c r="O9" s="12">
        <f t="shared" si="9"/>
        <v>250</v>
      </c>
    </row>
    <row r="10" spans="1:15" ht="14.25" customHeight="1">
      <c r="A10" s="49" t="s">
        <v>46</v>
      </c>
      <c r="B10" s="33">
        <v>2</v>
      </c>
      <c r="C10" s="14">
        <f t="shared" si="10"/>
        <v>20</v>
      </c>
      <c r="D10" s="21">
        <f t="shared" si="0"/>
        <v>20</v>
      </c>
      <c r="E10" s="13"/>
      <c r="F10" s="21">
        <f t="shared" si="1"/>
        <v>30</v>
      </c>
      <c r="G10" s="21">
        <f t="shared" si="2"/>
        <v>70</v>
      </c>
      <c r="H10" s="12">
        <f t="shared" si="3"/>
        <v>100</v>
      </c>
      <c r="I10" s="21">
        <f t="shared" si="4"/>
        <v>20</v>
      </c>
      <c r="J10" s="21">
        <f t="shared" si="5"/>
        <v>20</v>
      </c>
      <c r="K10" s="5"/>
      <c r="L10" s="21">
        <f t="shared" si="6"/>
        <v>45</v>
      </c>
      <c r="M10" s="21">
        <f t="shared" si="7"/>
        <v>105</v>
      </c>
      <c r="N10" s="12">
        <f t="shared" si="8"/>
        <v>150</v>
      </c>
      <c r="O10" s="12">
        <f t="shared" si="9"/>
        <v>250</v>
      </c>
    </row>
    <row r="11" spans="1:15" ht="14.25" customHeight="1">
      <c r="A11" s="49" t="s">
        <v>26</v>
      </c>
      <c r="B11" s="33">
        <v>2</v>
      </c>
      <c r="C11" s="14">
        <f t="shared" si="10"/>
        <v>20</v>
      </c>
      <c r="D11" s="21">
        <f t="shared" si="0"/>
        <v>20</v>
      </c>
      <c r="E11" s="21"/>
      <c r="F11" s="21">
        <v>100</v>
      </c>
      <c r="G11" s="21" t="s">
        <v>17</v>
      </c>
      <c r="H11" s="12">
        <f t="shared" si="3"/>
        <v>100</v>
      </c>
      <c r="I11" s="21">
        <f t="shared" si="4"/>
        <v>20</v>
      </c>
      <c r="J11" s="21">
        <f t="shared" si="5"/>
        <v>20</v>
      </c>
      <c r="K11" s="21"/>
      <c r="L11" s="21">
        <v>150</v>
      </c>
      <c r="M11" s="21" t="s">
        <v>17</v>
      </c>
      <c r="N11" s="12">
        <f t="shared" si="8"/>
        <v>150</v>
      </c>
      <c r="O11" s="12">
        <f t="shared" si="9"/>
        <v>250</v>
      </c>
    </row>
    <row r="12" spans="1:15" ht="14.25" customHeight="1">
      <c r="A12" s="49" t="s">
        <v>27</v>
      </c>
      <c r="B12" s="33">
        <v>2</v>
      </c>
      <c r="C12" s="14">
        <f t="shared" si="10"/>
        <v>20</v>
      </c>
      <c r="D12" s="21">
        <f t="shared" si="0"/>
        <v>20</v>
      </c>
      <c r="E12" s="13"/>
      <c r="F12" s="21">
        <v>100</v>
      </c>
      <c r="G12" s="21" t="s">
        <v>17</v>
      </c>
      <c r="H12" s="12">
        <f t="shared" si="3"/>
        <v>100</v>
      </c>
      <c r="I12" s="21">
        <f t="shared" si="4"/>
        <v>20</v>
      </c>
      <c r="J12" s="21">
        <f t="shared" si="5"/>
        <v>20</v>
      </c>
      <c r="K12" s="5"/>
      <c r="L12" s="21">
        <v>150</v>
      </c>
      <c r="M12" s="21" t="s">
        <v>17</v>
      </c>
      <c r="N12" s="12">
        <f t="shared" si="8"/>
        <v>150</v>
      </c>
      <c r="O12" s="12">
        <f t="shared" si="9"/>
        <v>250</v>
      </c>
    </row>
    <row r="13" spans="1:15" ht="14.25" customHeight="1">
      <c r="A13" s="49" t="s">
        <v>29</v>
      </c>
      <c r="B13" s="33">
        <v>4</v>
      </c>
      <c r="C13" s="14">
        <f t="shared" si="10"/>
        <v>40</v>
      </c>
      <c r="D13" s="21">
        <f t="shared" si="0"/>
        <v>40</v>
      </c>
      <c r="E13" s="13"/>
      <c r="F13" s="21">
        <v>130</v>
      </c>
      <c r="G13" s="21">
        <v>70</v>
      </c>
      <c r="H13" s="12">
        <f t="shared" si="3"/>
        <v>200</v>
      </c>
      <c r="I13" s="21">
        <f t="shared" si="4"/>
        <v>40</v>
      </c>
      <c r="J13" s="21">
        <f t="shared" si="5"/>
        <v>40</v>
      </c>
      <c r="K13" s="5"/>
      <c r="L13" s="21">
        <v>195</v>
      </c>
      <c r="M13" s="21">
        <v>105</v>
      </c>
      <c r="N13" s="12">
        <f t="shared" si="8"/>
        <v>300</v>
      </c>
      <c r="O13" s="12">
        <f t="shared" si="9"/>
        <v>500</v>
      </c>
    </row>
    <row r="14" spans="1:15" ht="14.25" customHeight="1">
      <c r="A14" s="49" t="s">
        <v>30</v>
      </c>
      <c r="B14" s="33">
        <v>4</v>
      </c>
      <c r="C14" s="14">
        <f t="shared" si="10"/>
        <v>40</v>
      </c>
      <c r="D14" s="21">
        <f t="shared" si="0"/>
        <v>40</v>
      </c>
      <c r="E14" s="21"/>
      <c r="F14" s="21">
        <f t="shared" si="1"/>
        <v>60</v>
      </c>
      <c r="G14" s="21">
        <f t="shared" si="2"/>
        <v>140</v>
      </c>
      <c r="H14" s="12">
        <f t="shared" si="3"/>
        <v>200</v>
      </c>
      <c r="I14" s="21">
        <f t="shared" si="4"/>
        <v>40</v>
      </c>
      <c r="J14" s="21">
        <f t="shared" si="5"/>
        <v>40</v>
      </c>
      <c r="K14" s="21"/>
      <c r="L14" s="21">
        <f t="shared" si="6"/>
        <v>90</v>
      </c>
      <c r="M14" s="21">
        <f t="shared" si="7"/>
        <v>210</v>
      </c>
      <c r="N14" s="12">
        <f t="shared" si="8"/>
        <v>300</v>
      </c>
      <c r="O14" s="12">
        <f t="shared" si="9"/>
        <v>500</v>
      </c>
    </row>
    <row r="15" spans="1:15" ht="14.25" customHeight="1">
      <c r="A15" s="49" t="s">
        <v>131</v>
      </c>
      <c r="B15" s="33">
        <v>2</v>
      </c>
      <c r="C15" s="54">
        <f t="shared" si="10"/>
        <v>20</v>
      </c>
      <c r="D15" s="17">
        <f t="shared" si="0"/>
        <v>20</v>
      </c>
      <c r="E15" s="17"/>
      <c r="F15" s="17">
        <v>100</v>
      </c>
      <c r="G15" s="17" t="s">
        <v>17</v>
      </c>
      <c r="H15" s="41">
        <f t="shared" si="3"/>
        <v>100</v>
      </c>
      <c r="I15" s="17">
        <f t="shared" si="4"/>
        <v>20</v>
      </c>
      <c r="J15" s="17">
        <f t="shared" si="5"/>
        <v>20</v>
      </c>
      <c r="K15" s="17"/>
      <c r="L15" s="17">
        <v>150</v>
      </c>
      <c r="M15" s="17" t="s">
        <v>17</v>
      </c>
      <c r="N15" s="41">
        <f t="shared" si="8"/>
        <v>150</v>
      </c>
      <c r="O15" s="41">
        <f t="shared" si="9"/>
        <v>250</v>
      </c>
    </row>
    <row r="16" spans="1:15" ht="14.25" customHeight="1">
      <c r="A16" s="178"/>
      <c r="B16" s="48"/>
      <c r="C16" s="70"/>
      <c r="D16" s="56"/>
      <c r="E16" s="56"/>
      <c r="F16" s="61"/>
      <c r="G16" s="61"/>
      <c r="H16" s="62"/>
      <c r="I16" s="56"/>
      <c r="J16" s="56"/>
      <c r="K16" s="56"/>
      <c r="L16" s="61"/>
      <c r="M16" s="61"/>
      <c r="N16" s="62"/>
      <c r="O16" s="57"/>
    </row>
    <row r="17" spans="1:15" ht="14.25" customHeight="1">
      <c r="A17" s="179"/>
      <c r="B17" s="63"/>
      <c r="C17" s="70"/>
      <c r="D17" s="56"/>
      <c r="E17" s="56"/>
      <c r="F17" s="61"/>
      <c r="G17" s="61"/>
      <c r="H17" s="62"/>
      <c r="I17" s="56"/>
      <c r="J17" s="56"/>
      <c r="K17" s="56"/>
      <c r="L17" s="61"/>
      <c r="M17" s="61"/>
      <c r="N17" s="62"/>
      <c r="O17" s="57"/>
    </row>
    <row r="18" spans="1:15" ht="14.25" customHeight="1">
      <c r="A18" s="56"/>
      <c r="B18" s="56"/>
      <c r="C18" s="56"/>
      <c r="D18" s="56"/>
      <c r="E18" s="56"/>
      <c r="F18" s="33"/>
      <c r="G18" s="56"/>
      <c r="H18" s="57"/>
      <c r="I18" s="56"/>
      <c r="J18" s="56"/>
      <c r="K18" s="56"/>
      <c r="L18" s="33"/>
      <c r="M18" s="56"/>
      <c r="N18" s="58"/>
      <c r="O18" s="59"/>
    </row>
    <row r="19" spans="1:15" ht="14.25" customHeight="1">
      <c r="A19" s="56"/>
      <c r="B19" s="56"/>
      <c r="C19" s="56"/>
      <c r="D19" s="56"/>
      <c r="E19" s="56"/>
      <c r="F19" s="33"/>
      <c r="G19" s="56"/>
      <c r="H19" s="57"/>
      <c r="I19" s="56"/>
      <c r="J19" s="56"/>
      <c r="K19" s="56"/>
      <c r="L19" s="33"/>
      <c r="M19" s="56"/>
      <c r="N19" s="58"/>
      <c r="O19" s="59"/>
    </row>
    <row r="20" spans="1:15" ht="14.25" customHeight="1">
      <c r="A20" s="60"/>
      <c r="B20" s="56"/>
      <c r="C20" s="56"/>
      <c r="D20" s="56"/>
      <c r="E20" s="56"/>
      <c r="F20" s="61"/>
      <c r="G20" s="61"/>
      <c r="H20" s="62"/>
      <c r="I20" s="56"/>
      <c r="J20" s="56"/>
      <c r="K20" s="56"/>
      <c r="L20" s="61"/>
      <c r="M20" s="61"/>
      <c r="N20" s="58"/>
      <c r="O20" s="57"/>
    </row>
    <row r="21" spans="1:15" ht="14.25" customHeight="1">
      <c r="A21" s="60"/>
      <c r="B21" s="56"/>
      <c r="C21" s="56"/>
      <c r="D21" s="56"/>
      <c r="E21" s="56"/>
      <c r="F21" s="61"/>
      <c r="G21" s="61"/>
      <c r="H21" s="62"/>
      <c r="I21" s="56"/>
      <c r="J21" s="56"/>
      <c r="K21" s="56"/>
      <c r="L21" s="61"/>
      <c r="M21" s="61"/>
      <c r="N21" s="58"/>
      <c r="O21" s="57"/>
    </row>
    <row r="22" spans="1:15" ht="14.25" customHeight="1">
      <c r="A22" s="4" t="s">
        <v>31</v>
      </c>
      <c r="B22" s="20">
        <f>SUM(B3:B19)</f>
        <v>33</v>
      </c>
      <c r="C22" s="20" t="s">
        <v>17</v>
      </c>
      <c r="D22" s="20" t="s">
        <v>17</v>
      </c>
      <c r="E22" s="20"/>
      <c r="F22" s="20" t="s">
        <v>17</v>
      </c>
      <c r="G22" s="20" t="s">
        <v>17</v>
      </c>
      <c r="H22" s="20">
        <f>SUM(H3:H19)</f>
        <v>1650</v>
      </c>
      <c r="I22" s="20" t="s">
        <v>17</v>
      </c>
      <c r="J22" s="20" t="s">
        <v>17</v>
      </c>
      <c r="K22" s="20"/>
      <c r="L22" s="20" t="s">
        <v>17</v>
      </c>
      <c r="M22" s="20" t="s">
        <v>17</v>
      </c>
      <c r="N22" s="20">
        <f>SUM(N3:N19)</f>
        <v>2475</v>
      </c>
      <c r="O22" s="20">
        <f>SUM(O3:O19)</f>
        <v>4125</v>
      </c>
    </row>
    <row r="23" spans="1:15" ht="14.25" customHeight="1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f>+N22+H22</f>
        <v>4125</v>
      </c>
    </row>
    <row r="24" spans="1:15" ht="14.25" customHeight="1">
      <c r="D24" s="9"/>
      <c r="E24" s="9"/>
      <c r="F24" s="10"/>
      <c r="G24" s="9"/>
      <c r="H24" s="10"/>
      <c r="I24" s="26"/>
      <c r="J24" s="9"/>
      <c r="K24" s="9"/>
      <c r="M24" s="9"/>
      <c r="N24" s="9"/>
      <c r="O24" s="26"/>
    </row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44"/>
  <sheetViews>
    <sheetView showGridLines="0" workbookViewId="0">
      <selection activeCell="A2" sqref="A2"/>
    </sheetView>
  </sheetViews>
  <sheetFormatPr defaultColWidth="15.140625" defaultRowHeight="15" customHeight="1"/>
  <cols>
    <col min="1" max="1" width="31" customWidth="1"/>
    <col min="2" max="2" width="10.5703125" customWidth="1"/>
    <col min="3" max="7" width="10.7109375" customWidth="1"/>
    <col min="8" max="8" width="3.28515625" customWidth="1"/>
    <col min="9" max="14" width="10.7109375" customWidth="1"/>
  </cols>
  <sheetData>
    <row r="1" spans="1:14" ht="46.15" customHeight="1">
      <c r="A1" s="153" t="s">
        <v>132</v>
      </c>
      <c r="B1" s="18" t="s">
        <v>3</v>
      </c>
      <c r="C1" s="19" t="s">
        <v>4</v>
      </c>
      <c r="D1" s="19" t="s">
        <v>5</v>
      </c>
      <c r="E1" s="19" t="s">
        <v>6</v>
      </c>
      <c r="F1" s="19" t="s">
        <v>7</v>
      </c>
      <c r="G1" s="19" t="s">
        <v>8</v>
      </c>
      <c r="H1" s="19"/>
      <c r="I1" s="19" t="s">
        <v>9</v>
      </c>
      <c r="J1" s="19" t="s">
        <v>33</v>
      </c>
      <c r="K1" s="140" t="s">
        <v>10</v>
      </c>
      <c r="L1" s="141" t="s">
        <v>11</v>
      </c>
      <c r="M1" s="141" t="s">
        <v>12</v>
      </c>
      <c r="N1" s="140"/>
    </row>
    <row r="2" spans="1:14" ht="15" customHeight="1">
      <c r="A2" s="1" t="s">
        <v>13</v>
      </c>
      <c r="B2" s="20" t="s">
        <v>14</v>
      </c>
      <c r="C2" s="5" t="s">
        <v>4</v>
      </c>
      <c r="D2" s="5" t="s">
        <v>5</v>
      </c>
      <c r="E2" s="5"/>
      <c r="F2" s="5" t="s">
        <v>17</v>
      </c>
      <c r="G2" s="5" t="s">
        <v>8</v>
      </c>
      <c r="H2" s="5"/>
      <c r="I2" s="5" t="s">
        <v>9</v>
      </c>
      <c r="J2" s="5" t="s">
        <v>33</v>
      </c>
      <c r="K2" s="35"/>
      <c r="L2" s="35" t="s">
        <v>17</v>
      </c>
      <c r="M2" s="35" t="s">
        <v>12</v>
      </c>
      <c r="N2" s="145" t="s">
        <v>15</v>
      </c>
    </row>
    <row r="3" spans="1:14" ht="15" customHeight="1">
      <c r="A3" s="149" t="s">
        <v>133</v>
      </c>
      <c r="B3" s="79" t="s">
        <v>17</v>
      </c>
      <c r="C3" s="30" t="s">
        <v>17</v>
      </c>
      <c r="D3" s="30" t="s">
        <v>17</v>
      </c>
      <c r="E3" s="30" t="s">
        <v>17</v>
      </c>
      <c r="F3" s="30"/>
      <c r="G3" s="30" t="s">
        <v>17</v>
      </c>
      <c r="H3" s="30"/>
      <c r="I3" s="30" t="s">
        <v>17</v>
      </c>
      <c r="J3" s="30" t="s">
        <v>17</v>
      </c>
      <c r="K3" s="30" t="s">
        <v>17</v>
      </c>
      <c r="L3" s="30"/>
      <c r="M3" s="30" t="s">
        <v>17</v>
      </c>
      <c r="N3" s="30" t="s">
        <v>17</v>
      </c>
    </row>
    <row r="4" spans="1:14" ht="15" customHeight="1">
      <c r="A4" s="149" t="s">
        <v>134</v>
      </c>
      <c r="B4" s="79">
        <v>4</v>
      </c>
      <c r="C4" s="30">
        <v>40</v>
      </c>
      <c r="D4" s="30">
        <v>40</v>
      </c>
      <c r="E4" s="30">
        <v>40</v>
      </c>
      <c r="F4" s="30"/>
      <c r="G4" s="30">
        <f>+E4+F4</f>
        <v>40</v>
      </c>
      <c r="H4" s="30"/>
      <c r="I4" s="30">
        <v>40</v>
      </c>
      <c r="J4" s="30">
        <v>40</v>
      </c>
      <c r="K4" s="30">
        <f>+G4*1.5</f>
        <v>60</v>
      </c>
      <c r="L4" s="30"/>
      <c r="M4" s="30">
        <f>+K4+L4</f>
        <v>60</v>
      </c>
      <c r="N4" s="30">
        <f>+G4+M4</f>
        <v>100</v>
      </c>
    </row>
    <row r="5" spans="1:14" ht="15" customHeight="1">
      <c r="A5" s="149" t="s">
        <v>135</v>
      </c>
      <c r="B5" s="79">
        <v>10</v>
      </c>
      <c r="C5" s="30">
        <v>100</v>
      </c>
      <c r="D5" s="30">
        <v>100</v>
      </c>
      <c r="E5" s="30">
        <v>92</v>
      </c>
      <c r="F5" s="30">
        <v>8</v>
      </c>
      <c r="G5" s="30">
        <f t="shared" ref="G5:G15" si="0">+E5+F5</f>
        <v>100</v>
      </c>
      <c r="H5" s="30"/>
      <c r="I5" s="30">
        <v>100</v>
      </c>
      <c r="J5" s="30">
        <v>100</v>
      </c>
      <c r="K5" s="30">
        <f t="shared" ref="K5:K15" si="1">+G5*1.5</f>
        <v>150</v>
      </c>
      <c r="L5" s="30"/>
      <c r="M5" s="30">
        <f t="shared" ref="M5:M15" si="2">+K5+L5</f>
        <v>150</v>
      </c>
      <c r="N5" s="30">
        <f t="shared" ref="N5:N15" si="3">+G5+M5</f>
        <v>250</v>
      </c>
    </row>
    <row r="6" spans="1:14" ht="15" customHeight="1">
      <c r="A6" s="149" t="s">
        <v>69</v>
      </c>
      <c r="B6" s="79">
        <v>2</v>
      </c>
      <c r="C6" s="30">
        <v>20</v>
      </c>
      <c r="D6" s="30">
        <v>20</v>
      </c>
      <c r="E6" s="30">
        <v>17</v>
      </c>
      <c r="F6" s="30">
        <v>3</v>
      </c>
      <c r="G6" s="30">
        <f t="shared" si="0"/>
        <v>20</v>
      </c>
      <c r="H6" s="30"/>
      <c r="I6" s="30">
        <v>20</v>
      </c>
      <c r="J6" s="30">
        <v>20</v>
      </c>
      <c r="K6" s="30">
        <f t="shared" si="1"/>
        <v>30</v>
      </c>
      <c r="L6" s="30"/>
      <c r="M6" s="30">
        <f t="shared" si="2"/>
        <v>30</v>
      </c>
      <c r="N6" s="30">
        <f t="shared" si="3"/>
        <v>50</v>
      </c>
    </row>
    <row r="7" spans="1:14" ht="15" customHeight="1">
      <c r="A7" s="149" t="s">
        <v>136</v>
      </c>
      <c r="B7" s="79">
        <v>2</v>
      </c>
      <c r="C7" s="30">
        <v>20</v>
      </c>
      <c r="D7" s="30">
        <v>20</v>
      </c>
      <c r="E7" s="30">
        <v>17</v>
      </c>
      <c r="F7" s="30">
        <v>3</v>
      </c>
      <c r="G7" s="30">
        <f t="shared" si="0"/>
        <v>20</v>
      </c>
      <c r="H7" s="30"/>
      <c r="I7" s="30">
        <v>20</v>
      </c>
      <c r="J7" s="30">
        <v>20</v>
      </c>
      <c r="K7" s="30">
        <f t="shared" si="1"/>
        <v>30</v>
      </c>
      <c r="L7" s="30"/>
      <c r="M7" s="30">
        <f t="shared" si="2"/>
        <v>30</v>
      </c>
      <c r="N7" s="30">
        <f t="shared" si="3"/>
        <v>50</v>
      </c>
    </row>
    <row r="8" spans="1:14" ht="15" customHeight="1">
      <c r="A8" s="149" t="s">
        <v>137</v>
      </c>
      <c r="B8" s="79">
        <v>1</v>
      </c>
      <c r="C8" s="30">
        <v>10</v>
      </c>
      <c r="D8" s="30">
        <v>10</v>
      </c>
      <c r="E8" s="30">
        <v>10</v>
      </c>
      <c r="F8" s="30"/>
      <c r="G8" s="30">
        <f t="shared" si="0"/>
        <v>10</v>
      </c>
      <c r="H8" s="30"/>
      <c r="I8" s="30">
        <v>10</v>
      </c>
      <c r="J8" s="30">
        <v>10</v>
      </c>
      <c r="K8" s="30">
        <f t="shared" si="1"/>
        <v>15</v>
      </c>
      <c r="L8" s="30"/>
      <c r="M8" s="30">
        <f t="shared" si="2"/>
        <v>15</v>
      </c>
      <c r="N8" s="30">
        <f t="shared" si="3"/>
        <v>25</v>
      </c>
    </row>
    <row r="9" spans="1:14" ht="15" customHeight="1">
      <c r="A9" s="177" t="s">
        <v>24</v>
      </c>
      <c r="B9" s="79">
        <v>1</v>
      </c>
      <c r="C9" s="30">
        <f t="shared" ref="C9:C15" si="4">+B9*10</f>
        <v>10</v>
      </c>
      <c r="D9" s="30">
        <v>10</v>
      </c>
      <c r="E9" s="30">
        <v>10</v>
      </c>
      <c r="F9" s="30"/>
      <c r="G9" s="30">
        <f t="shared" si="0"/>
        <v>10</v>
      </c>
      <c r="H9" s="30"/>
      <c r="I9" s="30">
        <v>10</v>
      </c>
      <c r="J9" s="30">
        <v>10</v>
      </c>
      <c r="K9" s="30">
        <f t="shared" si="1"/>
        <v>15</v>
      </c>
      <c r="L9" s="30"/>
      <c r="M9" s="30">
        <f t="shared" si="2"/>
        <v>15</v>
      </c>
      <c r="N9" s="30">
        <f t="shared" si="3"/>
        <v>25</v>
      </c>
    </row>
    <row r="10" spans="1:14" ht="15" customHeight="1">
      <c r="A10" s="177" t="s">
        <v>25</v>
      </c>
      <c r="B10" s="79">
        <v>2</v>
      </c>
      <c r="C10" s="30">
        <f t="shared" si="4"/>
        <v>20</v>
      </c>
      <c r="D10" s="30">
        <v>20</v>
      </c>
      <c r="E10" s="30">
        <v>20</v>
      </c>
      <c r="F10" s="30"/>
      <c r="G10" s="30">
        <f t="shared" si="0"/>
        <v>20</v>
      </c>
      <c r="H10" s="30"/>
      <c r="I10" s="30">
        <v>20</v>
      </c>
      <c r="J10" s="30">
        <v>20</v>
      </c>
      <c r="K10" s="30">
        <f t="shared" si="1"/>
        <v>30</v>
      </c>
      <c r="L10" s="30"/>
      <c r="M10" s="30">
        <f t="shared" si="2"/>
        <v>30</v>
      </c>
      <c r="N10" s="30">
        <f t="shared" si="3"/>
        <v>50</v>
      </c>
    </row>
    <row r="11" spans="1:14" ht="15" customHeight="1">
      <c r="A11" s="177" t="s">
        <v>26</v>
      </c>
      <c r="B11" s="79">
        <v>2</v>
      </c>
      <c r="C11" s="30">
        <f t="shared" si="4"/>
        <v>20</v>
      </c>
      <c r="D11" s="30">
        <v>20</v>
      </c>
      <c r="E11" s="30">
        <v>20</v>
      </c>
      <c r="F11" s="30"/>
      <c r="G11" s="30">
        <f t="shared" si="0"/>
        <v>20</v>
      </c>
      <c r="H11" s="106"/>
      <c r="I11" s="30">
        <v>20</v>
      </c>
      <c r="J11" s="30">
        <v>20</v>
      </c>
      <c r="K11" s="30">
        <f t="shared" si="1"/>
        <v>30</v>
      </c>
      <c r="L11" s="30"/>
      <c r="M11" s="30">
        <f t="shared" si="2"/>
        <v>30</v>
      </c>
      <c r="N11" s="30">
        <f t="shared" si="3"/>
        <v>50</v>
      </c>
    </row>
    <row r="12" spans="1:14" ht="15" customHeight="1">
      <c r="A12" s="177" t="s">
        <v>27</v>
      </c>
      <c r="B12" s="79">
        <v>2</v>
      </c>
      <c r="C12" s="30">
        <f t="shared" si="4"/>
        <v>20</v>
      </c>
      <c r="D12" s="30">
        <v>20</v>
      </c>
      <c r="E12" s="30">
        <v>20</v>
      </c>
      <c r="F12" s="30"/>
      <c r="G12" s="30">
        <f t="shared" si="0"/>
        <v>20</v>
      </c>
      <c r="H12" s="106"/>
      <c r="I12" s="30">
        <v>20</v>
      </c>
      <c r="J12" s="30">
        <v>20</v>
      </c>
      <c r="K12" s="30">
        <f t="shared" si="1"/>
        <v>30</v>
      </c>
      <c r="L12" s="30"/>
      <c r="M12" s="30">
        <f t="shared" si="2"/>
        <v>30</v>
      </c>
      <c r="N12" s="30">
        <f t="shared" si="3"/>
        <v>50</v>
      </c>
    </row>
    <row r="13" spans="1:14" ht="15" customHeight="1">
      <c r="A13" s="177" t="s">
        <v>28</v>
      </c>
      <c r="B13" s="79">
        <v>2</v>
      </c>
      <c r="C13" s="30">
        <f t="shared" si="4"/>
        <v>20</v>
      </c>
      <c r="D13" s="30">
        <v>20</v>
      </c>
      <c r="E13" s="30">
        <v>18</v>
      </c>
      <c r="F13" s="30">
        <v>2</v>
      </c>
      <c r="G13" s="30">
        <f t="shared" si="0"/>
        <v>20</v>
      </c>
      <c r="H13" s="106"/>
      <c r="I13" s="30">
        <v>20</v>
      </c>
      <c r="J13" s="30">
        <v>20</v>
      </c>
      <c r="K13" s="30">
        <f t="shared" si="1"/>
        <v>30</v>
      </c>
      <c r="L13" s="30"/>
      <c r="M13" s="30">
        <f t="shared" si="2"/>
        <v>30</v>
      </c>
      <c r="N13" s="30">
        <f t="shared" si="3"/>
        <v>50</v>
      </c>
    </row>
    <row r="14" spans="1:14" ht="15" customHeight="1">
      <c r="A14" s="177" t="s">
        <v>29</v>
      </c>
      <c r="B14" s="79">
        <v>2</v>
      </c>
      <c r="C14" s="30">
        <f t="shared" si="4"/>
        <v>20</v>
      </c>
      <c r="D14" s="30">
        <v>20</v>
      </c>
      <c r="E14" s="30">
        <v>18</v>
      </c>
      <c r="F14" s="30">
        <v>2</v>
      </c>
      <c r="G14" s="30">
        <f t="shared" si="0"/>
        <v>20</v>
      </c>
      <c r="H14" s="106"/>
      <c r="I14" s="30">
        <v>20</v>
      </c>
      <c r="J14" s="30">
        <v>20</v>
      </c>
      <c r="K14" s="30">
        <f t="shared" si="1"/>
        <v>30</v>
      </c>
      <c r="L14" s="30"/>
      <c r="M14" s="30">
        <f t="shared" si="2"/>
        <v>30</v>
      </c>
      <c r="N14" s="30">
        <f t="shared" si="3"/>
        <v>50</v>
      </c>
    </row>
    <row r="15" spans="1:14" ht="15" customHeight="1">
      <c r="A15" s="177" t="s">
        <v>30</v>
      </c>
      <c r="B15" s="79">
        <v>2</v>
      </c>
      <c r="C15" s="30">
        <f t="shared" si="4"/>
        <v>20</v>
      </c>
      <c r="D15" s="30">
        <v>20</v>
      </c>
      <c r="E15" s="30">
        <v>17</v>
      </c>
      <c r="F15" s="30">
        <v>3</v>
      </c>
      <c r="G15" s="30">
        <f t="shared" si="0"/>
        <v>20</v>
      </c>
      <c r="H15" s="106"/>
      <c r="I15" s="30">
        <v>20</v>
      </c>
      <c r="J15" s="30">
        <v>20</v>
      </c>
      <c r="K15" s="30">
        <f t="shared" si="1"/>
        <v>30</v>
      </c>
      <c r="L15" s="30"/>
      <c r="M15" s="30">
        <f t="shared" si="2"/>
        <v>30</v>
      </c>
      <c r="N15" s="30">
        <f t="shared" si="3"/>
        <v>50</v>
      </c>
    </row>
    <row r="16" spans="1:14" ht="15" customHeight="1">
      <c r="A16" s="49"/>
      <c r="B16" s="75"/>
      <c r="C16" s="30"/>
      <c r="D16" s="30"/>
      <c r="E16" s="30"/>
      <c r="F16" s="30"/>
      <c r="G16" s="30"/>
      <c r="H16" s="106"/>
      <c r="I16" s="30"/>
      <c r="J16" s="30"/>
      <c r="K16" s="30"/>
      <c r="L16" s="30"/>
      <c r="M16" s="30"/>
      <c r="N16" s="30"/>
    </row>
    <row r="17" spans="1:14" ht="15" customHeight="1">
      <c r="A17" s="49"/>
      <c r="B17" s="86"/>
      <c r="C17" s="30"/>
      <c r="D17" s="30"/>
      <c r="E17" s="30"/>
      <c r="F17" s="30"/>
      <c r="G17" s="30"/>
      <c r="H17" s="106"/>
      <c r="I17" s="30"/>
      <c r="J17" s="30"/>
      <c r="K17" s="30"/>
      <c r="L17" s="30"/>
      <c r="M17" s="30"/>
      <c r="N17" s="30"/>
    </row>
    <row r="18" spans="1:14" ht="15" customHeight="1">
      <c r="A18" s="1"/>
      <c r="B18" s="20"/>
      <c r="C18" s="106"/>
      <c r="D18" s="106"/>
      <c r="E18" s="30"/>
      <c r="F18" s="30"/>
      <c r="G18" s="30"/>
      <c r="H18" s="106"/>
      <c r="I18" s="106"/>
      <c r="J18" s="106"/>
      <c r="K18" s="30"/>
      <c r="L18" s="30"/>
      <c r="M18" s="30"/>
      <c r="N18" s="30">
        <f>+B18*125</f>
        <v>0</v>
      </c>
    </row>
    <row r="19" spans="1:14" ht="15" customHeight="1">
      <c r="A19" s="1" t="s">
        <v>31</v>
      </c>
      <c r="B19" s="24">
        <f>SUM(B4:B15)</f>
        <v>32</v>
      </c>
      <c r="C19" s="21" t="s">
        <v>18</v>
      </c>
      <c r="D19" s="21" t="s">
        <v>17</v>
      </c>
      <c r="E19" s="21"/>
      <c r="F19" s="21" t="s">
        <v>17</v>
      </c>
      <c r="G19" s="24">
        <f>SUM(G4:G15)</f>
        <v>320</v>
      </c>
      <c r="H19" s="21"/>
      <c r="I19" s="21" t="s">
        <v>17</v>
      </c>
      <c r="J19" s="21" t="s">
        <v>17</v>
      </c>
      <c r="K19" s="21"/>
      <c r="L19" s="21" t="s">
        <v>17</v>
      </c>
      <c r="M19" s="24">
        <f>SUM(M4:M15)</f>
        <v>480</v>
      </c>
      <c r="N19" s="24">
        <f>SUM(N4:N15)</f>
        <v>800</v>
      </c>
    </row>
    <row r="20" spans="1:14" ht="15" customHeight="1">
      <c r="A20" s="22"/>
      <c r="B20" s="191"/>
      <c r="C20" s="192"/>
      <c r="D20" s="26"/>
      <c r="E20" s="26"/>
      <c r="F20" s="26"/>
      <c r="G20" s="26"/>
      <c r="H20" s="26"/>
      <c r="I20" s="26"/>
      <c r="J20" s="9"/>
      <c r="K20" s="9"/>
      <c r="L20" s="9"/>
      <c r="M20" s="9"/>
      <c r="N20" s="26"/>
    </row>
    <row r="21" spans="1:14" ht="15" customHeight="1">
      <c r="A21" s="9"/>
      <c r="B21" s="193"/>
      <c r="C21" s="192"/>
      <c r="D21" s="26"/>
      <c r="E21" s="26"/>
      <c r="F21" s="26"/>
      <c r="G21" s="26"/>
      <c r="H21" s="26"/>
      <c r="I21" s="26"/>
      <c r="J21" s="9"/>
      <c r="K21" s="9"/>
      <c r="L21" s="9"/>
      <c r="M21" s="9"/>
      <c r="N21" s="26"/>
    </row>
    <row r="22" spans="1:14" ht="15" customHeight="1">
      <c r="C22" s="34"/>
      <c r="D22" s="34"/>
      <c r="E22" s="34"/>
      <c r="F22" s="34"/>
      <c r="G22" s="34"/>
      <c r="H22" s="34"/>
    </row>
    <row r="23" spans="1:14" ht="15" customHeight="1">
      <c r="C23" s="34"/>
      <c r="D23" s="34"/>
      <c r="E23" s="34"/>
      <c r="F23" s="34"/>
      <c r="G23" s="34"/>
      <c r="H23" s="34"/>
    </row>
    <row r="24" spans="1:14" ht="15" customHeight="1">
      <c r="C24" s="34"/>
      <c r="D24" s="34"/>
      <c r="E24" s="34"/>
      <c r="F24" s="34"/>
      <c r="G24" s="34"/>
      <c r="H24" s="34"/>
    </row>
    <row r="25" spans="1:14" ht="15" customHeight="1">
      <c r="C25" s="34"/>
      <c r="D25" s="34"/>
      <c r="E25" s="34"/>
      <c r="F25" s="34"/>
      <c r="G25" s="34"/>
      <c r="H25" s="34"/>
    </row>
    <row r="26" spans="1:14" ht="15" customHeight="1">
      <c r="C26" s="34"/>
      <c r="D26" s="34"/>
      <c r="E26" s="34"/>
      <c r="F26" s="34"/>
      <c r="G26" s="34"/>
      <c r="H26" s="34"/>
    </row>
    <row r="27" spans="1:14" ht="15" customHeight="1">
      <c r="C27" s="34"/>
      <c r="D27" s="34"/>
      <c r="E27" s="34"/>
      <c r="F27" s="34"/>
      <c r="G27" s="34"/>
      <c r="H27" s="34"/>
    </row>
    <row r="28" spans="1:14" ht="15" customHeight="1">
      <c r="C28" s="34"/>
      <c r="D28" s="34"/>
      <c r="E28" s="34"/>
      <c r="F28" s="34"/>
      <c r="G28" s="34"/>
      <c r="H28" s="34"/>
    </row>
    <row r="29" spans="1:14" ht="15" customHeight="1">
      <c r="C29" s="34"/>
      <c r="D29" s="34"/>
      <c r="E29" s="34"/>
      <c r="F29" s="34"/>
      <c r="G29" s="34"/>
      <c r="H29" s="34"/>
    </row>
    <row r="30" spans="1:14" ht="15" customHeight="1">
      <c r="C30" s="34"/>
      <c r="D30" s="34"/>
      <c r="E30" s="34"/>
      <c r="F30" s="34"/>
      <c r="G30" s="34"/>
      <c r="H30" s="34"/>
    </row>
    <row r="31" spans="1:14" ht="15" customHeight="1">
      <c r="C31" s="34"/>
      <c r="D31" s="34"/>
      <c r="E31" s="34"/>
      <c r="F31" s="34"/>
      <c r="G31" s="34"/>
      <c r="H31" s="34"/>
    </row>
    <row r="32" spans="1:14" ht="15" customHeight="1">
      <c r="C32" s="34"/>
      <c r="D32" s="34"/>
      <c r="E32" s="34"/>
      <c r="F32" s="34"/>
      <c r="G32" s="34"/>
      <c r="H32" s="34"/>
    </row>
    <row r="33" spans="3:8" ht="15" customHeight="1">
      <c r="C33" s="34"/>
      <c r="D33" s="34"/>
      <c r="E33" s="34"/>
      <c r="F33" s="34"/>
      <c r="G33" s="34"/>
      <c r="H33" s="34"/>
    </row>
    <row r="34" spans="3:8" ht="15" customHeight="1">
      <c r="C34" s="34"/>
      <c r="D34" s="34"/>
      <c r="E34" s="34"/>
      <c r="F34" s="34"/>
      <c r="G34" s="34"/>
      <c r="H34" s="34"/>
    </row>
    <row r="35" spans="3:8" ht="15" customHeight="1">
      <c r="C35" s="34"/>
      <c r="D35" s="34"/>
      <c r="E35" s="34"/>
      <c r="F35" s="34"/>
      <c r="G35" s="34"/>
      <c r="H35" s="34"/>
    </row>
    <row r="36" spans="3:8" ht="15" customHeight="1">
      <c r="C36" s="34"/>
      <c r="D36" s="34"/>
      <c r="E36" s="34"/>
      <c r="F36" s="34"/>
      <c r="G36" s="34"/>
      <c r="H36" s="34"/>
    </row>
    <row r="37" spans="3:8" ht="15" customHeight="1">
      <c r="C37" s="34"/>
      <c r="D37" s="34"/>
      <c r="E37" s="34"/>
      <c r="F37" s="34"/>
      <c r="G37" s="34"/>
      <c r="H37" s="34"/>
    </row>
    <row r="38" spans="3:8" ht="15" customHeight="1">
      <c r="C38" s="34"/>
      <c r="D38" s="34"/>
      <c r="E38" s="34"/>
      <c r="F38" s="34"/>
      <c r="G38" s="34"/>
      <c r="H38" s="34"/>
    </row>
    <row r="39" spans="3:8" ht="15" customHeight="1">
      <c r="C39" s="34"/>
      <c r="D39" s="34"/>
      <c r="E39" s="34"/>
      <c r="F39" s="34"/>
      <c r="G39" s="34"/>
      <c r="H39" s="34"/>
    </row>
    <row r="40" spans="3:8" ht="15" customHeight="1">
      <c r="C40" s="34"/>
      <c r="D40" s="34"/>
      <c r="E40" s="34"/>
      <c r="F40" s="34"/>
      <c r="G40" s="34"/>
      <c r="H40" s="34"/>
    </row>
    <row r="41" spans="3:8" ht="15" customHeight="1">
      <c r="C41" s="34"/>
      <c r="D41" s="34"/>
      <c r="E41" s="34"/>
      <c r="F41" s="34"/>
      <c r="G41" s="34"/>
      <c r="H41" s="34"/>
    </row>
    <row r="42" spans="3:8" ht="15" customHeight="1">
      <c r="C42" s="34"/>
      <c r="D42" s="34"/>
      <c r="E42" s="34"/>
      <c r="F42" s="34"/>
      <c r="G42" s="34"/>
      <c r="H42" s="34"/>
    </row>
    <row r="43" spans="3:8" ht="15" customHeight="1">
      <c r="C43" s="34"/>
      <c r="D43" s="34"/>
      <c r="E43" s="34"/>
      <c r="F43" s="34"/>
      <c r="G43" s="34"/>
      <c r="H43" s="34"/>
    </row>
    <row r="44" spans="3:8" ht="15" customHeight="1">
      <c r="C44" s="34"/>
      <c r="D44" s="34"/>
      <c r="E44" s="34"/>
      <c r="F44" s="34"/>
      <c r="G44" s="34"/>
      <c r="H44" s="34"/>
    </row>
  </sheetData>
  <mergeCells count="2">
    <mergeCell ref="B20:C20"/>
    <mergeCell ref="B21:C21"/>
  </mergeCells>
  <pageMargins left="0.7" right="0.7" top="0.75" bottom="0.75" header="0.3" footer="0.3"/>
  <pageSetup paperSize="9" scale="83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20"/>
  <sheetViews>
    <sheetView workbookViewId="0"/>
  </sheetViews>
  <sheetFormatPr defaultRowHeight="14.45"/>
  <cols>
    <col min="1" max="1" width="28.7109375" customWidth="1"/>
    <col min="6" max="6" width="6.42578125" customWidth="1"/>
    <col min="8" max="8" width="2.5703125" customWidth="1"/>
    <col min="12" max="12" width="6.42578125" customWidth="1"/>
  </cols>
  <sheetData>
    <row r="1" spans="1:14" ht="71.45" customHeight="1">
      <c r="A1" s="153" t="s">
        <v>138</v>
      </c>
      <c r="B1" s="18" t="s">
        <v>3</v>
      </c>
      <c r="C1" s="19" t="s">
        <v>4</v>
      </c>
      <c r="D1" s="19" t="s">
        <v>5</v>
      </c>
      <c r="E1" s="19" t="s">
        <v>6</v>
      </c>
      <c r="F1" s="19" t="s">
        <v>7</v>
      </c>
      <c r="G1" s="19" t="s">
        <v>8</v>
      </c>
      <c r="H1" s="19"/>
      <c r="I1" s="19" t="s">
        <v>9</v>
      </c>
      <c r="J1" s="19" t="s">
        <v>33</v>
      </c>
      <c r="K1" s="140" t="s">
        <v>10</v>
      </c>
      <c r="L1" s="141" t="s">
        <v>11</v>
      </c>
      <c r="M1" s="141" t="s">
        <v>12</v>
      </c>
      <c r="N1" s="140"/>
    </row>
    <row r="2" spans="1:14">
      <c r="A2" s="1" t="s">
        <v>13</v>
      </c>
      <c r="B2" s="20" t="s">
        <v>14</v>
      </c>
      <c r="C2" s="5" t="s">
        <v>4</v>
      </c>
      <c r="D2" s="5" t="s">
        <v>5</v>
      </c>
      <c r="E2" s="5"/>
      <c r="F2" s="5" t="s">
        <v>17</v>
      </c>
      <c r="G2" s="5" t="s">
        <v>8</v>
      </c>
      <c r="H2" s="5"/>
      <c r="I2" s="5" t="s">
        <v>9</v>
      </c>
      <c r="J2" s="5" t="s">
        <v>33</v>
      </c>
      <c r="K2" s="35"/>
      <c r="L2" s="35" t="s">
        <v>17</v>
      </c>
      <c r="M2" s="35" t="s">
        <v>12</v>
      </c>
      <c r="N2" s="145" t="s">
        <v>15</v>
      </c>
    </row>
    <row r="3" spans="1:14">
      <c r="A3" s="143" t="s">
        <v>63</v>
      </c>
      <c r="B3" s="73">
        <v>2</v>
      </c>
      <c r="C3" s="30">
        <f>+B3*10</f>
        <v>20</v>
      </c>
      <c r="D3" s="30">
        <f>+B3*10</f>
        <v>20</v>
      </c>
      <c r="E3" s="30">
        <v>20</v>
      </c>
      <c r="F3" s="30"/>
      <c r="G3" s="30">
        <f>+E3+F3</f>
        <v>20</v>
      </c>
      <c r="H3" s="30"/>
      <c r="I3" s="30">
        <f t="shared" ref="I3:I15" si="0">+B3*10</f>
        <v>20</v>
      </c>
      <c r="J3" s="30">
        <f t="shared" ref="J3:J15" si="1">+B3*10</f>
        <v>20</v>
      </c>
      <c r="K3" s="30">
        <f>+E3*1.5</f>
        <v>30</v>
      </c>
      <c r="L3" s="30"/>
      <c r="M3" s="30">
        <f>+K3+L3</f>
        <v>30</v>
      </c>
      <c r="N3" s="30">
        <f>+G3+M3</f>
        <v>50</v>
      </c>
    </row>
    <row r="4" spans="1:14">
      <c r="A4" s="143" t="s">
        <v>24</v>
      </c>
      <c r="B4" s="73">
        <v>2</v>
      </c>
      <c r="C4" s="30">
        <f t="shared" ref="C4:C15" si="2">+B4*10</f>
        <v>20</v>
      </c>
      <c r="D4" s="30">
        <f t="shared" ref="D4:D15" si="3">+B4*10</f>
        <v>20</v>
      </c>
      <c r="E4" s="30">
        <v>19</v>
      </c>
      <c r="F4" s="30">
        <v>1</v>
      </c>
      <c r="G4" s="30">
        <f t="shared" ref="G4:G15" si="4">+E4+F4</f>
        <v>20</v>
      </c>
      <c r="H4" s="30"/>
      <c r="I4" s="30">
        <f t="shared" si="0"/>
        <v>20</v>
      </c>
      <c r="J4" s="30">
        <f t="shared" si="1"/>
        <v>20</v>
      </c>
      <c r="K4" s="30">
        <v>30</v>
      </c>
      <c r="L4" s="30"/>
      <c r="M4" s="30">
        <f t="shared" ref="M4:M15" si="5">+K4+L4</f>
        <v>30</v>
      </c>
      <c r="N4" s="30">
        <f t="shared" ref="N4:N15" si="6">+G4+M4</f>
        <v>50</v>
      </c>
    </row>
    <row r="5" spans="1:14">
      <c r="A5" s="143" t="s">
        <v>25</v>
      </c>
      <c r="B5" s="73">
        <v>2</v>
      </c>
      <c r="C5" s="30">
        <f t="shared" si="2"/>
        <v>20</v>
      </c>
      <c r="D5" s="30">
        <f t="shared" si="3"/>
        <v>20</v>
      </c>
      <c r="E5" s="30">
        <v>20</v>
      </c>
      <c r="F5" s="30"/>
      <c r="G5" s="30">
        <f t="shared" si="4"/>
        <v>20</v>
      </c>
      <c r="H5" s="30"/>
      <c r="I5" s="30">
        <f t="shared" si="0"/>
        <v>20</v>
      </c>
      <c r="J5" s="30">
        <f t="shared" si="1"/>
        <v>20</v>
      </c>
      <c r="K5" s="30">
        <f>+E5*1.5</f>
        <v>30</v>
      </c>
      <c r="L5" s="30"/>
      <c r="M5" s="30">
        <f t="shared" si="5"/>
        <v>30</v>
      </c>
      <c r="N5" s="30">
        <f t="shared" si="6"/>
        <v>50</v>
      </c>
    </row>
    <row r="6" spans="1:14">
      <c r="A6" s="143" t="s">
        <v>127</v>
      </c>
      <c r="B6" s="73">
        <v>2</v>
      </c>
      <c r="C6" s="30">
        <f t="shared" si="2"/>
        <v>20</v>
      </c>
      <c r="D6" s="30">
        <f t="shared" si="3"/>
        <v>20</v>
      </c>
      <c r="E6" s="30">
        <v>20</v>
      </c>
      <c r="F6" s="30"/>
      <c r="G6" s="30">
        <f t="shared" si="4"/>
        <v>20</v>
      </c>
      <c r="H6" s="106"/>
      <c r="I6" s="30">
        <f t="shared" si="0"/>
        <v>20</v>
      </c>
      <c r="J6" s="30">
        <f t="shared" si="1"/>
        <v>20</v>
      </c>
      <c r="K6" s="30">
        <f>+E6*1.5</f>
        <v>30</v>
      </c>
      <c r="L6" s="30"/>
      <c r="M6" s="30">
        <f t="shared" si="5"/>
        <v>30</v>
      </c>
      <c r="N6" s="30">
        <f t="shared" si="6"/>
        <v>50</v>
      </c>
    </row>
    <row r="7" spans="1:14">
      <c r="A7" s="143" t="s">
        <v>27</v>
      </c>
      <c r="B7" s="73">
        <v>2</v>
      </c>
      <c r="C7" s="30">
        <f t="shared" si="2"/>
        <v>20</v>
      </c>
      <c r="D7" s="30">
        <f t="shared" si="3"/>
        <v>20</v>
      </c>
      <c r="E7" s="30">
        <v>20</v>
      </c>
      <c r="F7" s="30"/>
      <c r="G7" s="30">
        <f t="shared" si="4"/>
        <v>20</v>
      </c>
      <c r="H7" s="106"/>
      <c r="I7" s="30">
        <f t="shared" si="0"/>
        <v>20</v>
      </c>
      <c r="J7" s="30">
        <f t="shared" si="1"/>
        <v>20</v>
      </c>
      <c r="K7" s="30">
        <f>+E7*1.5</f>
        <v>30</v>
      </c>
      <c r="L7" s="30"/>
      <c r="M7" s="30">
        <f t="shared" si="5"/>
        <v>30</v>
      </c>
      <c r="N7" s="30">
        <f t="shared" si="6"/>
        <v>50</v>
      </c>
    </row>
    <row r="8" spans="1:14">
      <c r="A8" s="143" t="s">
        <v>139</v>
      </c>
      <c r="B8" s="74">
        <v>2</v>
      </c>
      <c r="C8" s="30">
        <f t="shared" si="2"/>
        <v>20</v>
      </c>
      <c r="D8" s="30">
        <f t="shared" si="3"/>
        <v>20</v>
      </c>
      <c r="E8" s="30">
        <v>18</v>
      </c>
      <c r="F8" s="30">
        <v>2</v>
      </c>
      <c r="G8" s="30">
        <f t="shared" si="4"/>
        <v>20</v>
      </c>
      <c r="H8" s="106"/>
      <c r="I8" s="30">
        <f t="shared" si="0"/>
        <v>20</v>
      </c>
      <c r="J8" s="30">
        <f t="shared" si="1"/>
        <v>20</v>
      </c>
      <c r="K8" s="30">
        <v>30</v>
      </c>
      <c r="L8" s="30"/>
      <c r="M8" s="30">
        <f t="shared" si="5"/>
        <v>30</v>
      </c>
      <c r="N8" s="30">
        <f t="shared" si="6"/>
        <v>50</v>
      </c>
    </row>
    <row r="9" spans="1:14">
      <c r="A9" s="143" t="s">
        <v>29</v>
      </c>
      <c r="B9" s="74">
        <v>2</v>
      </c>
      <c r="C9" s="30">
        <f t="shared" si="2"/>
        <v>20</v>
      </c>
      <c r="D9" s="30">
        <f t="shared" si="3"/>
        <v>20</v>
      </c>
      <c r="E9" s="30">
        <v>18</v>
      </c>
      <c r="F9" s="30">
        <v>2</v>
      </c>
      <c r="G9" s="30">
        <f t="shared" si="4"/>
        <v>20</v>
      </c>
      <c r="H9" s="106"/>
      <c r="I9" s="30">
        <f t="shared" si="0"/>
        <v>20</v>
      </c>
      <c r="J9" s="30">
        <f t="shared" si="1"/>
        <v>20</v>
      </c>
      <c r="K9" s="30">
        <v>30</v>
      </c>
      <c r="L9" s="30"/>
      <c r="M9" s="30">
        <f t="shared" si="5"/>
        <v>30</v>
      </c>
      <c r="N9" s="30">
        <f t="shared" si="6"/>
        <v>50</v>
      </c>
    </row>
    <row r="10" spans="1:14">
      <c r="A10" s="143" t="s">
        <v>140</v>
      </c>
      <c r="B10" s="73" t="s">
        <v>17</v>
      </c>
      <c r="C10" s="30" t="s">
        <v>17</v>
      </c>
      <c r="D10" s="30" t="s">
        <v>17</v>
      </c>
      <c r="E10" s="30" t="s">
        <v>17</v>
      </c>
      <c r="F10" s="30"/>
      <c r="G10" s="30" t="s">
        <v>17</v>
      </c>
      <c r="H10" s="106" t="s">
        <v>17</v>
      </c>
      <c r="I10" s="30" t="s">
        <v>17</v>
      </c>
      <c r="J10" s="30" t="s">
        <v>17</v>
      </c>
      <c r="K10" s="30" t="s">
        <v>17</v>
      </c>
      <c r="L10" s="30" t="s">
        <v>17</v>
      </c>
      <c r="M10" s="30" t="s">
        <v>17</v>
      </c>
      <c r="N10" s="30" t="s">
        <v>17</v>
      </c>
    </row>
    <row r="11" spans="1:14">
      <c r="A11" s="143" t="s">
        <v>141</v>
      </c>
      <c r="B11" s="73">
        <v>2</v>
      </c>
      <c r="C11" s="30">
        <v>20</v>
      </c>
      <c r="D11" s="30">
        <v>20</v>
      </c>
      <c r="E11" s="30">
        <v>20</v>
      </c>
      <c r="F11" s="30"/>
      <c r="G11" s="30">
        <v>20</v>
      </c>
      <c r="H11" s="106"/>
      <c r="I11" s="30">
        <v>20</v>
      </c>
      <c r="J11" s="30">
        <v>20</v>
      </c>
      <c r="K11" s="30">
        <v>30</v>
      </c>
      <c r="L11" s="30"/>
      <c r="M11" s="30">
        <v>30</v>
      </c>
      <c r="N11" s="30">
        <f t="shared" si="6"/>
        <v>50</v>
      </c>
    </row>
    <row r="12" spans="1:14">
      <c r="A12" s="143" t="s">
        <v>142</v>
      </c>
      <c r="B12" s="73">
        <v>3</v>
      </c>
      <c r="C12" s="30">
        <f t="shared" si="2"/>
        <v>30</v>
      </c>
      <c r="D12" s="30">
        <f t="shared" si="3"/>
        <v>30</v>
      </c>
      <c r="E12" s="30">
        <v>25</v>
      </c>
      <c r="F12" s="30">
        <v>5</v>
      </c>
      <c r="G12" s="30">
        <v>30</v>
      </c>
      <c r="H12" s="106"/>
      <c r="I12" s="30">
        <f t="shared" si="0"/>
        <v>30</v>
      </c>
      <c r="J12" s="30">
        <f t="shared" si="1"/>
        <v>30</v>
      </c>
      <c r="K12" s="30">
        <v>45</v>
      </c>
      <c r="L12" s="30"/>
      <c r="M12" s="30">
        <f t="shared" si="5"/>
        <v>45</v>
      </c>
      <c r="N12" s="30">
        <f t="shared" si="6"/>
        <v>75</v>
      </c>
    </row>
    <row r="13" spans="1:14">
      <c r="A13" s="143" t="s">
        <v>143</v>
      </c>
      <c r="B13" s="73">
        <v>4</v>
      </c>
      <c r="C13" s="30">
        <f t="shared" si="2"/>
        <v>40</v>
      </c>
      <c r="D13" s="30">
        <f t="shared" si="3"/>
        <v>40</v>
      </c>
      <c r="E13" s="30">
        <v>35</v>
      </c>
      <c r="F13" s="30">
        <v>5</v>
      </c>
      <c r="G13" s="30">
        <v>40</v>
      </c>
      <c r="H13" s="106"/>
      <c r="I13" s="30">
        <f t="shared" si="0"/>
        <v>40</v>
      </c>
      <c r="J13" s="30">
        <f t="shared" si="1"/>
        <v>40</v>
      </c>
      <c r="K13" s="30">
        <v>60</v>
      </c>
      <c r="L13" s="30"/>
      <c r="M13" s="30">
        <f t="shared" si="5"/>
        <v>60</v>
      </c>
      <c r="N13" s="30">
        <f t="shared" si="6"/>
        <v>100</v>
      </c>
    </row>
    <row r="14" spans="1:14">
      <c r="A14" s="143" t="s">
        <v>144</v>
      </c>
      <c r="B14" s="73">
        <v>7</v>
      </c>
      <c r="C14" s="30">
        <f t="shared" si="2"/>
        <v>70</v>
      </c>
      <c r="D14" s="30">
        <f t="shared" si="3"/>
        <v>70</v>
      </c>
      <c r="E14" s="30">
        <v>70</v>
      </c>
      <c r="F14" s="30"/>
      <c r="G14" s="30">
        <v>70</v>
      </c>
      <c r="H14" s="106"/>
      <c r="I14" s="30">
        <f t="shared" si="0"/>
        <v>70</v>
      </c>
      <c r="J14" s="30">
        <f t="shared" si="1"/>
        <v>70</v>
      </c>
      <c r="K14" s="30">
        <f>+E14*1.5</f>
        <v>105</v>
      </c>
      <c r="L14" s="30"/>
      <c r="M14" s="30">
        <f t="shared" si="5"/>
        <v>105</v>
      </c>
      <c r="N14" s="30">
        <f t="shared" si="6"/>
        <v>175</v>
      </c>
    </row>
    <row r="15" spans="1:14">
      <c r="A15" s="143" t="s">
        <v>30</v>
      </c>
      <c r="B15" s="74">
        <v>2</v>
      </c>
      <c r="C15" s="30">
        <f t="shared" si="2"/>
        <v>20</v>
      </c>
      <c r="D15" s="30">
        <f t="shared" si="3"/>
        <v>20</v>
      </c>
      <c r="E15" s="30">
        <v>17</v>
      </c>
      <c r="F15" s="30">
        <v>3</v>
      </c>
      <c r="G15" s="30">
        <f t="shared" si="4"/>
        <v>20</v>
      </c>
      <c r="H15" s="106"/>
      <c r="I15" s="30">
        <f t="shared" si="0"/>
        <v>20</v>
      </c>
      <c r="J15" s="30">
        <f t="shared" si="1"/>
        <v>20</v>
      </c>
      <c r="K15" s="30">
        <v>30</v>
      </c>
      <c r="L15" s="30"/>
      <c r="M15" s="30">
        <f t="shared" si="5"/>
        <v>30</v>
      </c>
      <c r="N15" s="30">
        <f t="shared" si="6"/>
        <v>50</v>
      </c>
    </row>
    <row r="16" spans="1:14">
      <c r="A16" s="49"/>
      <c r="B16" s="86"/>
      <c r="C16" s="30"/>
      <c r="D16" s="30"/>
      <c r="E16" s="30"/>
      <c r="F16" s="30"/>
      <c r="G16" s="30"/>
      <c r="H16" s="106"/>
      <c r="I16" s="30"/>
      <c r="J16" s="30"/>
      <c r="K16" s="30"/>
      <c r="L16" s="30"/>
      <c r="M16" s="30"/>
      <c r="N16" s="30"/>
    </row>
    <row r="17" spans="1:14">
      <c r="A17" s="1"/>
      <c r="B17" s="24"/>
      <c r="C17" s="106"/>
      <c r="D17" s="106"/>
      <c r="E17" s="30"/>
      <c r="F17" s="30"/>
      <c r="G17" s="30"/>
      <c r="H17" s="106"/>
      <c r="I17" s="106"/>
      <c r="J17" s="106"/>
      <c r="K17" s="30"/>
      <c r="L17" s="30"/>
      <c r="M17" s="30"/>
      <c r="N17" s="30">
        <f>+B17*125+SUM(N3:N15)</f>
        <v>800</v>
      </c>
    </row>
    <row r="18" spans="1:14">
      <c r="A18" s="144" t="s">
        <v>31</v>
      </c>
      <c r="B18" s="159">
        <f>SUM(B3:B15)</f>
        <v>32</v>
      </c>
      <c r="C18" s="107" t="s">
        <v>18</v>
      </c>
      <c r="D18" s="21" t="s">
        <v>17</v>
      </c>
      <c r="E18" s="21"/>
      <c r="F18" s="21" t="s">
        <v>17</v>
      </c>
      <c r="G18" s="21"/>
      <c r="H18" s="21"/>
      <c r="I18" s="21" t="s">
        <v>18</v>
      </c>
      <c r="J18" s="21" t="s">
        <v>17</v>
      </c>
      <c r="K18" s="21"/>
      <c r="L18" s="21" t="s">
        <v>17</v>
      </c>
      <c r="M18" s="5"/>
      <c r="N18" s="30" t="s">
        <v>17</v>
      </c>
    </row>
    <row r="19" spans="1:14">
      <c r="A19" s="22"/>
      <c r="B19" s="191"/>
      <c r="C19" s="192"/>
      <c r="D19" s="26"/>
      <c r="E19" s="26"/>
      <c r="F19" s="26"/>
      <c r="G19" s="26"/>
      <c r="H19" s="26"/>
      <c r="I19" s="26"/>
      <c r="J19" s="9"/>
      <c r="K19" s="9"/>
      <c r="L19" s="9"/>
      <c r="M19" s="9"/>
      <c r="N19" s="26"/>
    </row>
    <row r="20" spans="1:14">
      <c r="A20" s="9"/>
      <c r="B20" s="193"/>
      <c r="C20" s="192"/>
      <c r="D20" s="26"/>
      <c r="E20" s="26"/>
      <c r="F20" s="26"/>
      <c r="G20" s="26"/>
      <c r="H20" s="26"/>
      <c r="I20" s="26"/>
      <c r="J20" s="9"/>
      <c r="K20" s="9"/>
      <c r="L20" s="9"/>
      <c r="M20" s="9"/>
      <c r="N20" s="26"/>
    </row>
  </sheetData>
  <mergeCells count="2">
    <mergeCell ref="B19:C19"/>
    <mergeCell ref="B20:C2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1005"/>
  <sheetViews>
    <sheetView showGridLines="0" workbookViewId="0"/>
  </sheetViews>
  <sheetFormatPr defaultColWidth="15.140625" defaultRowHeight="15" customHeight="1"/>
  <cols>
    <col min="1" max="1" width="36" customWidth="1"/>
    <col min="2" max="2" width="8.42578125" customWidth="1"/>
    <col min="3" max="4" width="6.7109375" customWidth="1"/>
    <col min="5" max="5" width="1.7109375" customWidth="1"/>
    <col min="6" max="7" width="6.7109375" customWidth="1"/>
    <col min="8" max="8" width="9.140625" customWidth="1"/>
    <col min="9" max="9" width="2.42578125" customWidth="1"/>
    <col min="10" max="11" width="6.7109375" customWidth="1"/>
    <col min="12" max="12" width="2.42578125" customWidth="1"/>
    <col min="13" max="14" width="6.7109375" customWidth="1"/>
    <col min="15" max="15" width="8.85546875" customWidth="1"/>
    <col min="16" max="16" width="11.7109375" customWidth="1"/>
    <col min="17" max="25" width="7.5703125" customWidth="1"/>
  </cols>
  <sheetData>
    <row r="1" spans="1:16" ht="62.25" customHeight="1">
      <c r="A1" s="155" t="s">
        <v>145</v>
      </c>
      <c r="B1" s="21" t="s">
        <v>3</v>
      </c>
      <c r="C1" s="21" t="s">
        <v>4</v>
      </c>
      <c r="D1" s="21" t="s">
        <v>5</v>
      </c>
      <c r="E1" s="187" t="s">
        <v>49</v>
      </c>
      <c r="F1" s="194"/>
      <c r="G1" s="194"/>
      <c r="H1" s="195"/>
      <c r="I1" s="104"/>
      <c r="J1" s="21" t="s">
        <v>9</v>
      </c>
      <c r="K1" s="21" t="s">
        <v>33</v>
      </c>
      <c r="L1" s="187" t="s">
        <v>50</v>
      </c>
      <c r="M1" s="194"/>
      <c r="N1" s="194"/>
      <c r="O1" s="195"/>
      <c r="P1" s="12" t="s">
        <v>51</v>
      </c>
    </row>
    <row r="2" spans="1:16" ht="50.25" customHeight="1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12"/>
      <c r="J2" s="21" t="s">
        <v>36</v>
      </c>
      <c r="K2" s="21" t="s">
        <v>36</v>
      </c>
      <c r="L2" s="21"/>
      <c r="M2" s="21" t="s">
        <v>36</v>
      </c>
      <c r="N2" s="21" t="s">
        <v>37</v>
      </c>
      <c r="O2" s="12" t="s">
        <v>31</v>
      </c>
      <c r="P2" s="12" t="s">
        <v>38</v>
      </c>
    </row>
    <row r="3" spans="1:16" ht="14.25" customHeight="1">
      <c r="A3" s="50" t="s">
        <v>39</v>
      </c>
      <c r="B3" s="87">
        <v>2</v>
      </c>
      <c r="C3" s="21">
        <f>+B3*10</f>
        <v>20</v>
      </c>
      <c r="D3" s="21">
        <f>+B3*10</f>
        <v>20</v>
      </c>
      <c r="E3" s="21"/>
      <c r="F3" s="21">
        <f>+H3*40/100</f>
        <v>40</v>
      </c>
      <c r="G3" s="21">
        <f>+H3*60/100</f>
        <v>60</v>
      </c>
      <c r="H3" s="12">
        <f>+P3*40/100</f>
        <v>100</v>
      </c>
      <c r="I3" s="21"/>
      <c r="J3" s="21">
        <f>+B3*10</f>
        <v>20</v>
      </c>
      <c r="K3" s="21">
        <f>+B3*10</f>
        <v>20</v>
      </c>
      <c r="L3" s="21"/>
      <c r="M3" s="21">
        <f>+O3*40/100</f>
        <v>60</v>
      </c>
      <c r="N3" s="21">
        <f>+O3*60/100</f>
        <v>90</v>
      </c>
      <c r="O3" s="12">
        <f>+P3*60/100</f>
        <v>150</v>
      </c>
      <c r="P3" s="12">
        <f>+B3*125</f>
        <v>250</v>
      </c>
    </row>
    <row r="4" spans="1:16" ht="14.25" customHeight="1">
      <c r="A4" s="50" t="s">
        <v>115</v>
      </c>
      <c r="B4" s="87">
        <v>2</v>
      </c>
      <c r="C4" s="21">
        <v>20</v>
      </c>
      <c r="D4" s="21">
        <v>20</v>
      </c>
      <c r="E4" s="5"/>
      <c r="F4" s="21">
        <v>100</v>
      </c>
      <c r="G4" s="21"/>
      <c r="H4" s="12">
        <v>100</v>
      </c>
      <c r="I4" s="21"/>
      <c r="J4" s="21">
        <v>20</v>
      </c>
      <c r="K4" s="21">
        <v>20</v>
      </c>
      <c r="L4" s="21"/>
      <c r="M4" s="21">
        <v>150</v>
      </c>
      <c r="N4" s="21"/>
      <c r="O4" s="12">
        <v>150</v>
      </c>
      <c r="P4" s="12">
        <v>250</v>
      </c>
    </row>
    <row r="5" spans="1:16" ht="14.25" customHeight="1">
      <c r="A5" s="50" t="s">
        <v>24</v>
      </c>
      <c r="B5" s="87">
        <v>2</v>
      </c>
      <c r="C5" s="21">
        <f t="shared" ref="C5:C14" si="0">+B5*10</f>
        <v>20</v>
      </c>
      <c r="D5" s="21">
        <f t="shared" ref="D5:D14" si="1">+B5*10</f>
        <v>20</v>
      </c>
      <c r="E5" s="5"/>
      <c r="F5" s="21">
        <v>65</v>
      </c>
      <c r="G5" s="21">
        <v>35</v>
      </c>
      <c r="H5" s="12">
        <f t="shared" ref="H5:H14" si="2">+P5*40/100</f>
        <v>100</v>
      </c>
      <c r="I5" s="21"/>
      <c r="J5" s="21">
        <f t="shared" ref="J5:J11" si="3">+B5*10</f>
        <v>20</v>
      </c>
      <c r="K5" s="21">
        <f t="shared" ref="K5:K16" si="4">+B5*10</f>
        <v>20</v>
      </c>
      <c r="L5" s="21"/>
      <c r="M5" s="21">
        <v>98</v>
      </c>
      <c r="N5" s="21">
        <v>52</v>
      </c>
      <c r="O5" s="12">
        <f t="shared" ref="O5:O14" si="5">+P5*60/100</f>
        <v>150</v>
      </c>
      <c r="P5" s="12">
        <f t="shared" ref="P5:P16" si="6">+B5*125</f>
        <v>250</v>
      </c>
    </row>
    <row r="6" spans="1:16" ht="14.25" customHeight="1">
      <c r="A6" s="50" t="s">
        <v>25</v>
      </c>
      <c r="B6" s="87">
        <v>2</v>
      </c>
      <c r="C6" s="21">
        <f t="shared" si="0"/>
        <v>20</v>
      </c>
      <c r="D6" s="21">
        <f t="shared" si="1"/>
        <v>20</v>
      </c>
      <c r="E6" s="5"/>
      <c r="F6" s="21">
        <v>65</v>
      </c>
      <c r="G6" s="21">
        <v>35</v>
      </c>
      <c r="H6" s="12">
        <f t="shared" si="2"/>
        <v>100</v>
      </c>
      <c r="I6" s="21"/>
      <c r="J6" s="21">
        <f t="shared" si="3"/>
        <v>20</v>
      </c>
      <c r="K6" s="21">
        <f t="shared" si="4"/>
        <v>20</v>
      </c>
      <c r="L6" s="21"/>
      <c r="M6" s="21">
        <v>98</v>
      </c>
      <c r="N6" s="21">
        <v>52</v>
      </c>
      <c r="O6" s="12">
        <f t="shared" si="5"/>
        <v>150</v>
      </c>
      <c r="P6" s="12">
        <f t="shared" si="6"/>
        <v>250</v>
      </c>
    </row>
    <row r="7" spans="1:16" ht="14.25" customHeight="1">
      <c r="A7" s="50" t="s">
        <v>46</v>
      </c>
      <c r="B7" s="87">
        <v>1</v>
      </c>
      <c r="C7" s="21">
        <f t="shared" si="0"/>
        <v>10</v>
      </c>
      <c r="D7" s="21">
        <f t="shared" si="1"/>
        <v>10</v>
      </c>
      <c r="E7" s="5"/>
      <c r="F7" s="21">
        <f>+H7*40/100</f>
        <v>20</v>
      </c>
      <c r="G7" s="21">
        <f>+H7*60/100</f>
        <v>30</v>
      </c>
      <c r="H7" s="12">
        <f t="shared" si="2"/>
        <v>50</v>
      </c>
      <c r="I7" s="21"/>
      <c r="J7" s="21">
        <f t="shared" si="3"/>
        <v>10</v>
      </c>
      <c r="K7" s="21">
        <f t="shared" si="4"/>
        <v>10</v>
      </c>
      <c r="L7" s="21"/>
      <c r="M7" s="21">
        <f>+O7*40/100</f>
        <v>30</v>
      </c>
      <c r="N7" s="21">
        <f>+O7*60/100</f>
        <v>45</v>
      </c>
      <c r="O7" s="12">
        <f t="shared" si="5"/>
        <v>75</v>
      </c>
      <c r="P7" s="12">
        <f t="shared" si="6"/>
        <v>125</v>
      </c>
    </row>
    <row r="8" spans="1:16" ht="14.25" customHeight="1">
      <c r="A8" s="50" t="s">
        <v>26</v>
      </c>
      <c r="B8" s="87">
        <v>2</v>
      </c>
      <c r="C8" s="21">
        <f t="shared" si="0"/>
        <v>20</v>
      </c>
      <c r="D8" s="21">
        <f t="shared" si="1"/>
        <v>20</v>
      </c>
      <c r="E8" s="21"/>
      <c r="F8" s="21">
        <v>100</v>
      </c>
      <c r="G8" s="21" t="s">
        <v>17</v>
      </c>
      <c r="H8" s="12">
        <f t="shared" si="2"/>
        <v>100</v>
      </c>
      <c r="I8" s="21"/>
      <c r="J8" s="21">
        <f t="shared" si="3"/>
        <v>20</v>
      </c>
      <c r="K8" s="21">
        <f t="shared" si="4"/>
        <v>20</v>
      </c>
      <c r="L8" s="21"/>
      <c r="M8" s="21">
        <v>150</v>
      </c>
      <c r="N8" s="21" t="s">
        <v>17</v>
      </c>
      <c r="O8" s="12">
        <f t="shared" si="5"/>
        <v>150</v>
      </c>
      <c r="P8" s="12">
        <f t="shared" si="6"/>
        <v>250</v>
      </c>
    </row>
    <row r="9" spans="1:16" ht="14.25" customHeight="1">
      <c r="A9" s="50" t="s">
        <v>27</v>
      </c>
      <c r="B9" s="87">
        <v>2</v>
      </c>
      <c r="C9" s="21">
        <f t="shared" si="0"/>
        <v>20</v>
      </c>
      <c r="D9" s="21">
        <f t="shared" si="1"/>
        <v>20</v>
      </c>
      <c r="E9" s="5"/>
      <c r="F9" s="21">
        <v>100</v>
      </c>
      <c r="G9" s="21" t="s">
        <v>17</v>
      </c>
      <c r="H9" s="12">
        <f t="shared" si="2"/>
        <v>100</v>
      </c>
      <c r="I9" s="21"/>
      <c r="J9" s="21">
        <f t="shared" si="3"/>
        <v>20</v>
      </c>
      <c r="K9" s="21">
        <f t="shared" si="4"/>
        <v>20</v>
      </c>
      <c r="L9" s="21"/>
      <c r="M9" s="21">
        <v>150</v>
      </c>
      <c r="N9" s="21" t="s">
        <v>17</v>
      </c>
      <c r="O9" s="12">
        <f t="shared" si="5"/>
        <v>150</v>
      </c>
      <c r="P9" s="12">
        <f t="shared" si="6"/>
        <v>250</v>
      </c>
    </row>
    <row r="10" spans="1:16" ht="14.25" customHeight="1">
      <c r="A10" s="50" t="s">
        <v>64</v>
      </c>
      <c r="B10" s="87">
        <v>2</v>
      </c>
      <c r="C10" s="21">
        <f t="shared" si="0"/>
        <v>20</v>
      </c>
      <c r="D10" s="21">
        <f t="shared" si="1"/>
        <v>20</v>
      </c>
      <c r="E10" s="5"/>
      <c r="F10" s="21">
        <f>+H10*40/100</f>
        <v>40</v>
      </c>
      <c r="G10" s="21">
        <f>+H10*60/100</f>
        <v>60</v>
      </c>
      <c r="H10" s="12">
        <f t="shared" si="2"/>
        <v>100</v>
      </c>
      <c r="I10" s="21"/>
      <c r="J10" s="21">
        <f t="shared" si="3"/>
        <v>20</v>
      </c>
      <c r="K10" s="21">
        <f t="shared" si="4"/>
        <v>20</v>
      </c>
      <c r="L10" s="21"/>
      <c r="M10" s="21">
        <f>+O10*40/100</f>
        <v>60</v>
      </c>
      <c r="N10" s="21">
        <f>+O10*60/100</f>
        <v>90</v>
      </c>
      <c r="O10" s="12">
        <f t="shared" si="5"/>
        <v>150</v>
      </c>
      <c r="P10" s="12">
        <f t="shared" si="6"/>
        <v>250</v>
      </c>
    </row>
    <row r="11" spans="1:16" ht="14.25" customHeight="1">
      <c r="A11" s="50" t="s">
        <v>47</v>
      </c>
      <c r="B11" s="87">
        <v>3</v>
      </c>
      <c r="C11" s="21">
        <f t="shared" si="0"/>
        <v>30</v>
      </c>
      <c r="D11" s="21">
        <f t="shared" si="1"/>
        <v>30</v>
      </c>
      <c r="E11" s="5"/>
      <c r="F11" s="21">
        <v>96</v>
      </c>
      <c r="G11" s="21">
        <v>54</v>
      </c>
      <c r="H11" s="12">
        <f t="shared" si="2"/>
        <v>150</v>
      </c>
      <c r="I11" s="21"/>
      <c r="J11" s="21">
        <f t="shared" si="3"/>
        <v>30</v>
      </c>
      <c r="K11" s="21">
        <f t="shared" si="4"/>
        <v>30</v>
      </c>
      <c r="L11" s="21"/>
      <c r="M11" s="21">
        <v>144</v>
      </c>
      <c r="N11" s="21">
        <v>81</v>
      </c>
      <c r="O11" s="12">
        <f t="shared" si="5"/>
        <v>225</v>
      </c>
      <c r="P11" s="12">
        <f t="shared" si="6"/>
        <v>375</v>
      </c>
    </row>
    <row r="12" spans="1:16" ht="14.25" customHeight="1">
      <c r="A12" s="49" t="s">
        <v>146</v>
      </c>
      <c r="B12" s="134">
        <v>4</v>
      </c>
      <c r="C12" s="21">
        <f t="shared" si="0"/>
        <v>40</v>
      </c>
      <c r="D12" s="21">
        <f t="shared" si="1"/>
        <v>40</v>
      </c>
      <c r="E12" s="21" t="s">
        <v>17</v>
      </c>
      <c r="F12" s="21">
        <f>+H12*40/100</f>
        <v>80</v>
      </c>
      <c r="G12" s="21">
        <f>+H12*60/100</f>
        <v>120</v>
      </c>
      <c r="H12" s="12">
        <f t="shared" si="2"/>
        <v>200</v>
      </c>
      <c r="I12" s="21"/>
      <c r="J12" s="21">
        <v>40</v>
      </c>
      <c r="K12" s="21">
        <f t="shared" si="4"/>
        <v>40</v>
      </c>
      <c r="L12" s="21"/>
      <c r="M12" s="21">
        <f>+O12*40/100</f>
        <v>120</v>
      </c>
      <c r="N12" s="21">
        <f>+O12*60/100</f>
        <v>180</v>
      </c>
      <c r="O12" s="21">
        <f t="shared" si="5"/>
        <v>300</v>
      </c>
      <c r="P12" s="12">
        <f t="shared" si="6"/>
        <v>500</v>
      </c>
    </row>
    <row r="13" spans="1:16" ht="14.25" customHeight="1">
      <c r="A13" s="49" t="s">
        <v>147</v>
      </c>
      <c r="B13" s="134">
        <v>3</v>
      </c>
      <c r="C13" s="21">
        <f t="shared" si="0"/>
        <v>30</v>
      </c>
      <c r="D13" s="21">
        <f t="shared" si="1"/>
        <v>30</v>
      </c>
      <c r="E13" s="21" t="s">
        <v>17</v>
      </c>
      <c r="F13" s="21">
        <f>+H13*40/100</f>
        <v>60</v>
      </c>
      <c r="G13" s="21">
        <f>+H13*60/100</f>
        <v>90</v>
      </c>
      <c r="H13" s="12">
        <f t="shared" si="2"/>
        <v>150</v>
      </c>
      <c r="I13" s="21"/>
      <c r="J13" s="21">
        <v>30</v>
      </c>
      <c r="K13" s="21">
        <f t="shared" si="4"/>
        <v>30</v>
      </c>
      <c r="L13" s="21"/>
      <c r="M13" s="21">
        <f>+O13*40/100</f>
        <v>90</v>
      </c>
      <c r="N13" s="21">
        <f>+O13*60/100</f>
        <v>135</v>
      </c>
      <c r="O13" s="21">
        <f t="shared" si="5"/>
        <v>225</v>
      </c>
      <c r="P13" s="12">
        <f t="shared" si="6"/>
        <v>375</v>
      </c>
    </row>
    <row r="14" spans="1:16" ht="14.25" customHeight="1">
      <c r="A14" s="49" t="s">
        <v>93</v>
      </c>
      <c r="B14" s="134">
        <v>2</v>
      </c>
      <c r="C14" s="21">
        <f t="shared" si="0"/>
        <v>20</v>
      </c>
      <c r="D14" s="21">
        <f t="shared" si="1"/>
        <v>20</v>
      </c>
      <c r="E14" s="21" t="s">
        <v>17</v>
      </c>
      <c r="F14" s="21">
        <v>100</v>
      </c>
      <c r="G14" s="21" t="s">
        <v>17</v>
      </c>
      <c r="H14" s="12">
        <f t="shared" si="2"/>
        <v>100</v>
      </c>
      <c r="I14" s="21"/>
      <c r="J14" s="21">
        <v>20</v>
      </c>
      <c r="K14" s="21">
        <f t="shared" si="4"/>
        <v>20</v>
      </c>
      <c r="L14" s="21"/>
      <c r="M14" s="21">
        <v>150</v>
      </c>
      <c r="N14" s="21" t="s">
        <v>17</v>
      </c>
      <c r="O14" s="21">
        <f t="shared" si="5"/>
        <v>150</v>
      </c>
      <c r="P14" s="12">
        <f t="shared" si="6"/>
        <v>250</v>
      </c>
    </row>
    <row r="15" spans="1:16" ht="14.25" customHeight="1">
      <c r="A15" s="49" t="s">
        <v>116</v>
      </c>
      <c r="B15" s="134">
        <v>4</v>
      </c>
      <c r="C15" s="21" t="s">
        <v>17</v>
      </c>
      <c r="D15" s="21" t="s">
        <v>17</v>
      </c>
      <c r="E15" s="21" t="s">
        <v>17</v>
      </c>
      <c r="F15" s="21" t="s">
        <v>17</v>
      </c>
      <c r="G15" s="21" t="s">
        <v>17</v>
      </c>
      <c r="H15" s="12" t="s">
        <v>17</v>
      </c>
      <c r="I15" s="21"/>
      <c r="J15" s="21">
        <v>40</v>
      </c>
      <c r="K15" s="21">
        <f t="shared" si="4"/>
        <v>40</v>
      </c>
      <c r="L15" s="21"/>
      <c r="M15" s="21">
        <v>500</v>
      </c>
      <c r="N15" s="21" t="s">
        <v>17</v>
      </c>
      <c r="O15" s="21">
        <v>500</v>
      </c>
      <c r="P15" s="12">
        <f t="shared" si="6"/>
        <v>500</v>
      </c>
    </row>
    <row r="16" spans="1:16" ht="14.25" customHeight="1">
      <c r="A16" s="50" t="s">
        <v>30</v>
      </c>
      <c r="B16" s="87">
        <v>3</v>
      </c>
      <c r="C16" s="21">
        <f>+B16*10</f>
        <v>30</v>
      </c>
      <c r="D16" s="21">
        <f>+B16*10</f>
        <v>30</v>
      </c>
      <c r="E16" s="5"/>
      <c r="F16" s="21">
        <f>+H16*40/100</f>
        <v>60</v>
      </c>
      <c r="G16" s="21">
        <f>+H16*60/100</f>
        <v>90</v>
      </c>
      <c r="H16" s="12">
        <f>+P16*40/100</f>
        <v>150</v>
      </c>
      <c r="I16" s="21"/>
      <c r="J16" s="21">
        <f>+B16*10</f>
        <v>30</v>
      </c>
      <c r="K16" s="21">
        <f t="shared" si="4"/>
        <v>30</v>
      </c>
      <c r="L16" s="21"/>
      <c r="M16" s="21">
        <f>+O16*40/100</f>
        <v>90</v>
      </c>
      <c r="N16" s="21">
        <f>+O16*60/100</f>
        <v>135</v>
      </c>
      <c r="O16" s="12">
        <f>+P16*60/100</f>
        <v>225</v>
      </c>
      <c r="P16" s="12">
        <f t="shared" si="6"/>
        <v>375</v>
      </c>
    </row>
    <row r="17" spans="1:16" ht="14.25" customHeight="1">
      <c r="A17" s="135"/>
      <c r="B17" s="136"/>
      <c r="C17" s="21"/>
      <c r="D17" s="21"/>
      <c r="E17" s="5"/>
      <c r="F17" s="21"/>
      <c r="G17" s="21"/>
      <c r="H17" s="12"/>
      <c r="I17" s="21"/>
      <c r="J17" s="21"/>
      <c r="K17" s="5"/>
      <c r="L17" s="21"/>
      <c r="M17" s="21"/>
      <c r="N17" s="12"/>
      <c r="O17" s="12"/>
      <c r="P17" s="12"/>
    </row>
    <row r="18" spans="1:16" ht="14.25" customHeight="1">
      <c r="A18" s="4" t="s">
        <v>31</v>
      </c>
      <c r="B18" s="20">
        <f>SUM(B3:B17)</f>
        <v>34</v>
      </c>
      <c r="C18" s="20">
        <f>SUM(C3:C17)</f>
        <v>300</v>
      </c>
      <c r="D18" s="20">
        <f>SUM(D3:D17)</f>
        <v>300</v>
      </c>
      <c r="E18" s="20"/>
      <c r="F18" s="20">
        <f>SUM(F3:F17)</f>
        <v>926</v>
      </c>
      <c r="G18" s="20">
        <f>SUM(G3:G17)</f>
        <v>574</v>
      </c>
      <c r="H18" s="102">
        <f>SUM(H3:H17)</f>
        <v>1500</v>
      </c>
      <c r="I18" s="102"/>
      <c r="J18" s="20">
        <f>SUM(J3:J17)</f>
        <v>340</v>
      </c>
      <c r="K18" s="20">
        <v>410.00000000000011</v>
      </c>
      <c r="L18" s="20" t="s">
        <v>17</v>
      </c>
      <c r="M18" s="20">
        <f>SUM(M3:M17)</f>
        <v>1890</v>
      </c>
      <c r="N18" s="20">
        <f>SUM(N3:N17)</f>
        <v>860</v>
      </c>
      <c r="O18" s="102">
        <f>SUM(O3:O17)</f>
        <v>2750</v>
      </c>
      <c r="P18" s="102">
        <f>SUM(P3:P17)</f>
        <v>4250</v>
      </c>
    </row>
    <row r="19" spans="1:16" ht="14.25" customHeight="1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4.25" customHeight="1">
      <c r="A20" s="11"/>
      <c r="D20" s="9"/>
      <c r="E20" s="10"/>
      <c r="F20" s="10"/>
      <c r="G20" s="9"/>
      <c r="H20" s="10"/>
      <c r="I20" s="10"/>
      <c r="J20" s="26"/>
      <c r="K20" s="9"/>
      <c r="L20" s="9"/>
      <c r="N20" s="9"/>
      <c r="O20" s="9"/>
      <c r="P20" s="26"/>
    </row>
    <row r="21" spans="1:16" ht="14.25" customHeight="1">
      <c r="A21" s="11"/>
      <c r="D21" s="9"/>
      <c r="E21" s="9"/>
      <c r="F21" s="9"/>
      <c r="G21" s="9"/>
      <c r="H21" s="9"/>
      <c r="I21" s="9"/>
      <c r="J21" s="26"/>
      <c r="K21" s="9"/>
      <c r="L21" s="9"/>
      <c r="M21" s="9"/>
      <c r="N21" s="9"/>
      <c r="O21" s="26"/>
      <c r="P21" s="26"/>
    </row>
    <row r="22" spans="1:16" ht="14.25" customHeight="1">
      <c r="A22" s="11"/>
      <c r="D22" s="9"/>
      <c r="E22" s="9"/>
      <c r="F22" s="9"/>
      <c r="G22" s="9"/>
      <c r="H22" s="9"/>
      <c r="I22" s="9"/>
      <c r="J22" s="26"/>
      <c r="K22" s="9"/>
      <c r="L22" s="9"/>
      <c r="M22" s="9"/>
      <c r="N22" s="9"/>
      <c r="O22" s="26"/>
      <c r="P22" s="26"/>
    </row>
    <row r="23" spans="1:16" ht="14.25" customHeight="1">
      <c r="D23" s="26"/>
      <c r="E23" s="26"/>
      <c r="F23" s="26"/>
      <c r="G23" s="26"/>
      <c r="H23" s="26"/>
      <c r="I23" s="26"/>
      <c r="J23" s="26"/>
      <c r="K23" s="26"/>
      <c r="L23" s="26"/>
      <c r="M23" s="26"/>
      <c r="P23" s="26"/>
    </row>
    <row r="24" spans="1:16" ht="14.25" customHeight="1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ht="14.25" customHeight="1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14.25" customHeight="1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4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4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sortState xmlns:xlrd2="http://schemas.microsoft.com/office/spreadsheetml/2017/richdata2" ref="A3:Q16">
    <sortCondition ref="A3:A16"/>
  </sortState>
  <mergeCells count="2">
    <mergeCell ref="L1:O1"/>
    <mergeCell ref="E1:H1"/>
  </mergeCells>
  <pageMargins left="0.7" right="0.7" top="0.75" bottom="0.75" header="0.3" footer="0.3"/>
  <pageSetup paperSize="9" scale="63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20"/>
  <sheetViews>
    <sheetView workbookViewId="0">
      <selection activeCell="N6" sqref="N6"/>
    </sheetView>
  </sheetViews>
  <sheetFormatPr defaultRowHeight="14.45"/>
  <cols>
    <col min="1" max="1" width="37" customWidth="1"/>
    <col min="5" max="5" width="1.85546875" customWidth="1"/>
    <col min="11" max="11" width="1.140625" customWidth="1"/>
  </cols>
  <sheetData>
    <row r="1" spans="1:15" ht="69.599999999999994">
      <c r="A1" s="147" t="s">
        <v>148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5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5">
      <c r="A3" s="177" t="s">
        <v>39</v>
      </c>
      <c r="B3" s="47">
        <v>1</v>
      </c>
      <c r="C3" s="21">
        <v>10</v>
      </c>
      <c r="D3" s="21">
        <v>10</v>
      </c>
      <c r="E3" s="21"/>
      <c r="F3" s="21">
        <f>+H3*30/100</f>
        <v>15</v>
      </c>
      <c r="G3" s="21">
        <f>+H3*70/100</f>
        <v>35</v>
      </c>
      <c r="H3" s="12">
        <f>+O3*40/100</f>
        <v>50</v>
      </c>
      <c r="I3" s="21">
        <f>+B3*10</f>
        <v>10</v>
      </c>
      <c r="J3" s="21">
        <f>+B3*10</f>
        <v>10</v>
      </c>
      <c r="K3" s="21"/>
      <c r="L3" s="21">
        <f>+N3*30/100</f>
        <v>22.5</v>
      </c>
      <c r="M3" s="21">
        <f>+N3*70/100</f>
        <v>52.5</v>
      </c>
      <c r="N3" s="12">
        <f>+O3*60/100</f>
        <v>75</v>
      </c>
      <c r="O3" s="12">
        <f>+B3*125</f>
        <v>125</v>
      </c>
    </row>
    <row r="4" spans="1:15">
      <c r="A4" s="148" t="s">
        <v>24</v>
      </c>
      <c r="B4" s="48">
        <v>2</v>
      </c>
      <c r="C4" s="14">
        <f t="shared" ref="C4:C17" si="0">+B4*10</f>
        <v>20</v>
      </c>
      <c r="D4" s="21">
        <f t="shared" ref="D4:D17" si="1">+B4*10</f>
        <v>20</v>
      </c>
      <c r="E4" s="13"/>
      <c r="F4" s="21">
        <v>65</v>
      </c>
      <c r="G4" s="21">
        <v>35</v>
      </c>
      <c r="H4" s="12">
        <f t="shared" ref="H4:H17" si="2">+O4*40/100</f>
        <v>100</v>
      </c>
      <c r="I4" s="21">
        <f t="shared" ref="I4:I17" si="3">+B4*10</f>
        <v>20</v>
      </c>
      <c r="J4" s="21">
        <f t="shared" ref="J4:J17" si="4">+B4*10</f>
        <v>20</v>
      </c>
      <c r="K4" s="5"/>
      <c r="L4" s="21">
        <v>98</v>
      </c>
      <c r="M4" s="21">
        <v>52</v>
      </c>
      <c r="N4" s="12">
        <f t="shared" ref="N4:N17" si="5">+O4*60/100</f>
        <v>150</v>
      </c>
      <c r="O4" s="12">
        <f t="shared" ref="O4:O17" si="6">+B4*125</f>
        <v>250</v>
      </c>
    </row>
    <row r="5" spans="1:15">
      <c r="A5" s="148" t="s">
        <v>25</v>
      </c>
      <c r="B5" s="48">
        <v>2</v>
      </c>
      <c r="C5" s="14">
        <f t="shared" si="0"/>
        <v>20</v>
      </c>
      <c r="D5" s="21">
        <f t="shared" si="1"/>
        <v>20</v>
      </c>
      <c r="E5" s="21"/>
      <c r="F5" s="21">
        <v>65</v>
      </c>
      <c r="G5" s="21">
        <v>35</v>
      </c>
      <c r="H5" s="12">
        <f t="shared" si="2"/>
        <v>100</v>
      </c>
      <c r="I5" s="21">
        <f t="shared" si="3"/>
        <v>20</v>
      </c>
      <c r="J5" s="21">
        <f t="shared" si="4"/>
        <v>20</v>
      </c>
      <c r="K5" s="21"/>
      <c r="L5" s="21">
        <v>98</v>
      </c>
      <c r="M5" s="21">
        <v>52</v>
      </c>
      <c r="N5" s="12">
        <f t="shared" si="5"/>
        <v>150</v>
      </c>
      <c r="O5" s="12">
        <f t="shared" si="6"/>
        <v>250</v>
      </c>
    </row>
    <row r="6" spans="1:15">
      <c r="A6" s="177" t="s">
        <v>46</v>
      </c>
      <c r="B6" s="48">
        <v>2</v>
      </c>
      <c r="C6" s="14">
        <f t="shared" si="0"/>
        <v>20</v>
      </c>
      <c r="D6" s="21">
        <f t="shared" si="1"/>
        <v>20</v>
      </c>
      <c r="E6" s="13"/>
      <c r="F6" s="21">
        <f>+H6*30/100</f>
        <v>30</v>
      </c>
      <c r="G6" s="21">
        <f>+H6*70/100</f>
        <v>70</v>
      </c>
      <c r="H6" s="12">
        <f t="shared" si="2"/>
        <v>100</v>
      </c>
      <c r="I6" s="21">
        <f t="shared" si="3"/>
        <v>20</v>
      </c>
      <c r="J6" s="21">
        <f t="shared" si="4"/>
        <v>20</v>
      </c>
      <c r="K6" s="5"/>
      <c r="L6" s="21">
        <v>45</v>
      </c>
      <c r="M6" s="21">
        <v>105</v>
      </c>
      <c r="N6" s="12">
        <f t="shared" si="5"/>
        <v>150</v>
      </c>
      <c r="O6" s="12">
        <f t="shared" si="6"/>
        <v>250</v>
      </c>
    </row>
    <row r="7" spans="1:15">
      <c r="A7" s="177" t="s">
        <v>26</v>
      </c>
      <c r="B7" s="48">
        <v>2</v>
      </c>
      <c r="C7" s="14">
        <f t="shared" si="0"/>
        <v>20</v>
      </c>
      <c r="D7" s="21">
        <f t="shared" si="1"/>
        <v>20</v>
      </c>
      <c r="E7" s="13"/>
      <c r="F7" s="21">
        <v>100</v>
      </c>
      <c r="G7" s="21" t="s">
        <v>17</v>
      </c>
      <c r="H7" s="12">
        <f t="shared" si="2"/>
        <v>100</v>
      </c>
      <c r="I7" s="21">
        <f t="shared" si="3"/>
        <v>20</v>
      </c>
      <c r="J7" s="21">
        <f t="shared" si="4"/>
        <v>20</v>
      </c>
      <c r="K7" s="5"/>
      <c r="L7" s="21">
        <v>150</v>
      </c>
      <c r="M7" s="21" t="s">
        <v>17</v>
      </c>
      <c r="N7" s="12">
        <f t="shared" si="5"/>
        <v>150</v>
      </c>
      <c r="O7" s="12">
        <f t="shared" si="6"/>
        <v>250</v>
      </c>
    </row>
    <row r="8" spans="1:15">
      <c r="A8" s="177" t="s">
        <v>72</v>
      </c>
      <c r="B8" s="48">
        <v>1</v>
      </c>
      <c r="C8" s="14">
        <f t="shared" si="0"/>
        <v>10</v>
      </c>
      <c r="D8" s="21">
        <f t="shared" si="1"/>
        <v>10</v>
      </c>
      <c r="E8" s="13"/>
      <c r="F8" s="21">
        <v>50</v>
      </c>
      <c r="G8" s="21"/>
      <c r="H8" s="12">
        <f t="shared" si="2"/>
        <v>50</v>
      </c>
      <c r="I8" s="21">
        <f t="shared" si="3"/>
        <v>10</v>
      </c>
      <c r="J8" s="21">
        <f t="shared" si="4"/>
        <v>10</v>
      </c>
      <c r="K8" s="5"/>
      <c r="L8" s="21">
        <v>75</v>
      </c>
      <c r="M8" s="21"/>
      <c r="N8" s="12">
        <f t="shared" si="5"/>
        <v>75</v>
      </c>
      <c r="O8" s="12">
        <f t="shared" si="6"/>
        <v>125</v>
      </c>
    </row>
    <row r="9" spans="1:15">
      <c r="A9" s="177" t="s">
        <v>27</v>
      </c>
      <c r="B9" s="48">
        <v>2</v>
      </c>
      <c r="C9" s="14">
        <f t="shared" si="0"/>
        <v>20</v>
      </c>
      <c r="D9" s="21">
        <f t="shared" si="1"/>
        <v>20</v>
      </c>
      <c r="E9" s="21"/>
      <c r="F9" s="21">
        <v>100</v>
      </c>
      <c r="G9" s="21" t="s">
        <v>17</v>
      </c>
      <c r="H9" s="12">
        <f t="shared" si="2"/>
        <v>100</v>
      </c>
      <c r="I9" s="21">
        <f t="shared" si="3"/>
        <v>20</v>
      </c>
      <c r="J9" s="21">
        <f t="shared" si="4"/>
        <v>20</v>
      </c>
      <c r="K9" s="21"/>
      <c r="L9" s="21">
        <v>150</v>
      </c>
      <c r="M9" s="21" t="s">
        <v>17</v>
      </c>
      <c r="N9" s="12">
        <f t="shared" si="5"/>
        <v>150</v>
      </c>
      <c r="O9" s="12">
        <f t="shared" si="6"/>
        <v>250</v>
      </c>
    </row>
    <row r="10" spans="1:15">
      <c r="A10" s="148" t="s">
        <v>29</v>
      </c>
      <c r="B10" s="48">
        <v>3</v>
      </c>
      <c r="C10" s="14">
        <f t="shared" si="0"/>
        <v>30</v>
      </c>
      <c r="D10" s="21">
        <f t="shared" si="1"/>
        <v>30</v>
      </c>
      <c r="E10" s="13"/>
      <c r="F10" s="21">
        <v>96</v>
      </c>
      <c r="G10" s="21">
        <v>54</v>
      </c>
      <c r="H10" s="12">
        <f t="shared" si="2"/>
        <v>150</v>
      </c>
      <c r="I10" s="21">
        <f t="shared" si="3"/>
        <v>30</v>
      </c>
      <c r="J10" s="21">
        <f t="shared" si="4"/>
        <v>30</v>
      </c>
      <c r="K10" s="5"/>
      <c r="L10" s="21">
        <v>144</v>
      </c>
      <c r="M10" s="21">
        <v>81</v>
      </c>
      <c r="N10" s="12">
        <f t="shared" si="5"/>
        <v>225</v>
      </c>
      <c r="O10" s="12">
        <f t="shared" si="6"/>
        <v>375</v>
      </c>
    </row>
    <row r="11" spans="1:15">
      <c r="A11" s="149" t="s">
        <v>149</v>
      </c>
      <c r="B11" s="48" t="s">
        <v>17</v>
      </c>
      <c r="C11" s="14" t="s">
        <v>17</v>
      </c>
      <c r="D11" s="21" t="s">
        <v>17</v>
      </c>
      <c r="E11" s="13"/>
      <c r="F11" s="21" t="s">
        <v>17</v>
      </c>
      <c r="G11" s="21" t="s">
        <v>17</v>
      </c>
      <c r="H11" s="12" t="s">
        <v>17</v>
      </c>
      <c r="I11" s="21" t="s">
        <v>17</v>
      </c>
      <c r="J11" s="21" t="s">
        <v>17</v>
      </c>
      <c r="K11" s="5"/>
      <c r="L11" s="21" t="s">
        <v>18</v>
      </c>
      <c r="M11" s="21" t="s">
        <v>17</v>
      </c>
      <c r="N11" s="12" t="s">
        <v>17</v>
      </c>
      <c r="O11" s="12" t="s">
        <v>17</v>
      </c>
    </row>
    <row r="12" spans="1:15">
      <c r="A12" s="149" t="s">
        <v>150</v>
      </c>
      <c r="B12" s="48">
        <v>2</v>
      </c>
      <c r="C12" s="14">
        <f t="shared" si="0"/>
        <v>20</v>
      </c>
      <c r="D12" s="21">
        <f t="shared" si="1"/>
        <v>20</v>
      </c>
      <c r="E12" s="13"/>
      <c r="F12" s="21">
        <v>100</v>
      </c>
      <c r="G12" s="21" t="s">
        <v>17</v>
      </c>
      <c r="H12" s="12">
        <f t="shared" si="2"/>
        <v>100</v>
      </c>
      <c r="I12" s="21">
        <f t="shared" si="3"/>
        <v>20</v>
      </c>
      <c r="J12" s="21">
        <f t="shared" si="4"/>
        <v>20</v>
      </c>
      <c r="K12" s="5"/>
      <c r="L12" s="21">
        <v>150</v>
      </c>
      <c r="M12" s="21" t="s">
        <v>17</v>
      </c>
      <c r="N12" s="12">
        <f t="shared" si="5"/>
        <v>150</v>
      </c>
      <c r="O12" s="12">
        <f t="shared" si="6"/>
        <v>250</v>
      </c>
    </row>
    <row r="13" spans="1:15">
      <c r="A13" s="149" t="s">
        <v>151</v>
      </c>
      <c r="B13" s="48">
        <v>2</v>
      </c>
      <c r="C13" s="14">
        <f t="shared" si="0"/>
        <v>20</v>
      </c>
      <c r="D13" s="21">
        <f t="shared" si="1"/>
        <v>20</v>
      </c>
      <c r="E13" s="13"/>
      <c r="F13" s="21">
        <f>+H13*30/100</f>
        <v>30</v>
      </c>
      <c r="G13" s="21">
        <f>+H13*70/100</f>
        <v>70</v>
      </c>
      <c r="H13" s="12">
        <f t="shared" si="2"/>
        <v>100</v>
      </c>
      <c r="I13" s="21">
        <f t="shared" si="3"/>
        <v>20</v>
      </c>
      <c r="J13" s="21">
        <f t="shared" si="4"/>
        <v>20</v>
      </c>
      <c r="K13" s="5"/>
      <c r="L13" s="21">
        <f>+N13*30/100</f>
        <v>45</v>
      </c>
      <c r="M13" s="21">
        <f>+N13*70/100</f>
        <v>105</v>
      </c>
      <c r="N13" s="12">
        <f t="shared" si="5"/>
        <v>150</v>
      </c>
      <c r="O13" s="12">
        <f t="shared" si="6"/>
        <v>250</v>
      </c>
    </row>
    <row r="14" spans="1:15">
      <c r="A14" s="149" t="s">
        <v>152</v>
      </c>
      <c r="B14" s="48">
        <v>3</v>
      </c>
      <c r="C14" s="14">
        <f t="shared" si="0"/>
        <v>30</v>
      </c>
      <c r="D14" s="21">
        <f t="shared" si="1"/>
        <v>30</v>
      </c>
      <c r="E14" s="13"/>
      <c r="F14" s="21">
        <f>+H14*30/100</f>
        <v>45</v>
      </c>
      <c r="G14" s="21">
        <f>+H14*70/100</f>
        <v>105</v>
      </c>
      <c r="H14" s="12">
        <f t="shared" si="2"/>
        <v>150</v>
      </c>
      <c r="I14" s="21">
        <f t="shared" si="3"/>
        <v>30</v>
      </c>
      <c r="J14" s="21">
        <f t="shared" si="4"/>
        <v>30</v>
      </c>
      <c r="K14" s="5"/>
      <c r="L14" s="21">
        <v>68</v>
      </c>
      <c r="M14" s="21">
        <v>157</v>
      </c>
      <c r="N14" s="12">
        <f t="shared" si="5"/>
        <v>225</v>
      </c>
      <c r="O14" s="12">
        <f t="shared" si="6"/>
        <v>375</v>
      </c>
    </row>
    <row r="15" spans="1:15">
      <c r="A15" s="149" t="s">
        <v>153</v>
      </c>
      <c r="B15" s="48">
        <v>1</v>
      </c>
      <c r="C15" s="14">
        <f t="shared" si="0"/>
        <v>10</v>
      </c>
      <c r="D15" s="21">
        <f t="shared" si="1"/>
        <v>10</v>
      </c>
      <c r="E15" s="13"/>
      <c r="F15" s="21">
        <f>+H15*30/100</f>
        <v>15</v>
      </c>
      <c r="G15" s="21">
        <f>+H15*70/100</f>
        <v>35</v>
      </c>
      <c r="H15" s="12">
        <f t="shared" si="2"/>
        <v>50</v>
      </c>
      <c r="I15" s="21">
        <f t="shared" si="3"/>
        <v>10</v>
      </c>
      <c r="J15" s="21">
        <f t="shared" si="4"/>
        <v>10</v>
      </c>
      <c r="K15" s="5"/>
      <c r="L15" s="21">
        <v>23</v>
      </c>
      <c r="M15" s="21">
        <v>52</v>
      </c>
      <c r="N15" s="12">
        <f t="shared" si="5"/>
        <v>75</v>
      </c>
      <c r="O15" s="12">
        <f t="shared" si="6"/>
        <v>125</v>
      </c>
    </row>
    <row r="16" spans="1:15">
      <c r="A16" s="177" t="s">
        <v>154</v>
      </c>
      <c r="B16" s="48">
        <v>2</v>
      </c>
      <c r="C16" s="14">
        <f>+B16*10</f>
        <v>20</v>
      </c>
      <c r="D16" s="21">
        <f>+B16*10</f>
        <v>20</v>
      </c>
      <c r="E16" s="13"/>
      <c r="F16" s="21">
        <f>+H16*30/100</f>
        <v>30</v>
      </c>
      <c r="G16" s="21">
        <f>+H16*70/100</f>
        <v>70</v>
      </c>
      <c r="H16" s="12">
        <f>+O16*40/100</f>
        <v>100</v>
      </c>
      <c r="I16" s="21">
        <f>+B16*10</f>
        <v>20</v>
      </c>
      <c r="J16" s="21">
        <f>+B16*10</f>
        <v>20</v>
      </c>
      <c r="K16" s="5"/>
      <c r="L16" s="21">
        <f>+N16*30/100</f>
        <v>45</v>
      </c>
      <c r="M16" s="21">
        <f>+N16*70/100</f>
        <v>105</v>
      </c>
      <c r="N16" s="12">
        <f>+O16*60/100</f>
        <v>150</v>
      </c>
      <c r="O16" s="12">
        <f>+B16*125</f>
        <v>250</v>
      </c>
    </row>
    <row r="17" spans="1:16">
      <c r="A17" s="177" t="s">
        <v>155</v>
      </c>
      <c r="B17" s="48">
        <v>6</v>
      </c>
      <c r="C17" s="14">
        <f t="shared" si="0"/>
        <v>60</v>
      </c>
      <c r="D17" s="21">
        <f t="shared" si="1"/>
        <v>60</v>
      </c>
      <c r="E17" s="13"/>
      <c r="F17" s="21">
        <f>+H17*30/100</f>
        <v>90</v>
      </c>
      <c r="G17" s="21">
        <f>+H17*70/100</f>
        <v>210</v>
      </c>
      <c r="H17" s="12">
        <f t="shared" si="2"/>
        <v>300</v>
      </c>
      <c r="I17" s="21">
        <f t="shared" si="3"/>
        <v>60</v>
      </c>
      <c r="J17" s="21">
        <f t="shared" si="4"/>
        <v>60</v>
      </c>
      <c r="K17" s="5"/>
      <c r="L17" s="21">
        <f>+N17*30/100</f>
        <v>135</v>
      </c>
      <c r="M17" s="21">
        <f>+N17*70/100</f>
        <v>315</v>
      </c>
      <c r="N17" s="12">
        <f t="shared" si="5"/>
        <v>450</v>
      </c>
      <c r="O17" s="12">
        <f t="shared" si="6"/>
        <v>750</v>
      </c>
      <c r="P17" t="s">
        <v>156</v>
      </c>
    </row>
    <row r="18" spans="1:16">
      <c r="A18" s="178" t="s">
        <v>157</v>
      </c>
      <c r="B18" s="48">
        <v>2</v>
      </c>
      <c r="C18" s="14">
        <v>20</v>
      </c>
      <c r="D18" s="21">
        <v>20</v>
      </c>
      <c r="E18" s="21"/>
      <c r="F18" s="21">
        <v>100</v>
      </c>
      <c r="G18" s="21"/>
      <c r="H18" s="12">
        <v>100</v>
      </c>
      <c r="I18" s="21">
        <v>20</v>
      </c>
      <c r="J18" s="21">
        <v>20</v>
      </c>
      <c r="K18" s="21"/>
      <c r="L18" s="21">
        <v>150</v>
      </c>
      <c r="M18" s="21"/>
      <c r="N18" s="12">
        <v>150</v>
      </c>
      <c r="O18" s="12">
        <v>250</v>
      </c>
    </row>
    <row r="19" spans="1:16">
      <c r="A19" s="4" t="s">
        <v>31</v>
      </c>
      <c r="B19" s="20">
        <f>SUM(B3:B18)</f>
        <v>33</v>
      </c>
      <c r="C19" s="20" t="s">
        <v>17</v>
      </c>
      <c r="D19" s="20" t="s">
        <v>17</v>
      </c>
      <c r="E19" s="20"/>
      <c r="F19" s="20" t="s">
        <v>17</v>
      </c>
      <c r="G19" s="20" t="s">
        <v>17</v>
      </c>
      <c r="H19" s="20">
        <f>SUM(H3:H18)</f>
        <v>1650</v>
      </c>
      <c r="I19" s="20" t="s">
        <v>17</v>
      </c>
      <c r="J19" s="20" t="s">
        <v>17</v>
      </c>
      <c r="K19" s="20"/>
      <c r="L19" s="20" t="s">
        <v>17</v>
      </c>
      <c r="M19" s="20" t="s">
        <v>17</v>
      </c>
      <c r="N19" s="20">
        <f>SUM(N3:N18)</f>
        <v>2475</v>
      </c>
      <c r="O19" s="20">
        <f>SUM(O3:O18)</f>
        <v>4125</v>
      </c>
    </row>
    <row r="20" spans="1:16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f>+N19+H19</f>
        <v>4125</v>
      </c>
    </row>
  </sheetData>
  <mergeCells count="2">
    <mergeCell ref="F1:H1"/>
    <mergeCell ref="L1:N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O982"/>
  <sheetViews>
    <sheetView workbookViewId="0">
      <selection activeCell="O15" sqref="O15"/>
    </sheetView>
  </sheetViews>
  <sheetFormatPr defaultColWidth="15.140625" defaultRowHeight="15" customHeight="1"/>
  <cols>
    <col min="1" max="1" width="38.42578125" customWidth="1"/>
    <col min="2" max="2" width="8.42578125" customWidth="1"/>
    <col min="3" max="4" width="6.7109375" customWidth="1"/>
    <col min="5" max="5" width="2.28515625" customWidth="1"/>
    <col min="6" max="10" width="6.7109375" customWidth="1"/>
    <col min="11" max="11" width="3.140625" customWidth="1"/>
    <col min="12" max="14" width="6.7109375" customWidth="1"/>
    <col min="15" max="15" width="13.140625" customWidth="1"/>
    <col min="16" max="24" width="7.5703125" customWidth="1"/>
  </cols>
  <sheetData>
    <row r="1" spans="1:15" ht="43.15" customHeight="1">
      <c r="A1" s="147" t="s">
        <v>158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5" ht="14.25" customHeight="1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5" ht="14.25" customHeight="1">
      <c r="A3" s="183" t="s">
        <v>39</v>
      </c>
      <c r="B3" s="47">
        <v>2</v>
      </c>
      <c r="C3" s="21">
        <f>+B3*10</f>
        <v>20</v>
      </c>
      <c r="D3" s="21">
        <f>+B3*10</f>
        <v>20</v>
      </c>
      <c r="E3" s="21"/>
      <c r="F3" s="21">
        <f>+H3*30/100</f>
        <v>30</v>
      </c>
      <c r="G3" s="21">
        <f>+H3*70/100</f>
        <v>70</v>
      </c>
      <c r="H3" s="12">
        <f>+O3*40/100</f>
        <v>100</v>
      </c>
      <c r="I3" s="21">
        <f>+B3*10</f>
        <v>20</v>
      </c>
      <c r="J3" s="21">
        <f>+B3*10</f>
        <v>20</v>
      </c>
      <c r="K3" s="21"/>
      <c r="L3" s="21">
        <f>+N3*30/100</f>
        <v>45</v>
      </c>
      <c r="M3" s="21">
        <f>+N3*70/100</f>
        <v>105</v>
      </c>
      <c r="N3" s="12">
        <f>+O3*60/100</f>
        <v>150</v>
      </c>
      <c r="O3" s="12">
        <f>+B3*125</f>
        <v>250</v>
      </c>
    </row>
    <row r="4" spans="1:15" ht="14.25" customHeight="1">
      <c r="A4" s="178" t="s">
        <v>40</v>
      </c>
      <c r="B4" s="48">
        <v>2</v>
      </c>
      <c r="C4" s="14">
        <f>+B4*10</f>
        <v>20</v>
      </c>
      <c r="D4" s="21">
        <f t="shared" ref="D4:D16" si="0">+B4*10</f>
        <v>20</v>
      </c>
      <c r="E4" s="13"/>
      <c r="F4" s="21">
        <f t="shared" ref="F4:F15" si="1">+H4*30/100</f>
        <v>30</v>
      </c>
      <c r="G4" s="21">
        <f t="shared" ref="G4:G15" si="2">+H4*70/100</f>
        <v>70</v>
      </c>
      <c r="H4" s="12">
        <f t="shared" ref="H4:H16" si="3">+O4*40/100</f>
        <v>100</v>
      </c>
      <c r="I4" s="21">
        <f t="shared" ref="I4:I16" si="4">+B4*10</f>
        <v>20</v>
      </c>
      <c r="J4" s="21">
        <f t="shared" ref="J4:J16" si="5">+B4*10</f>
        <v>20</v>
      </c>
      <c r="K4" s="5"/>
      <c r="L4" s="21">
        <f t="shared" ref="L4:L15" si="6">+N4*30/100</f>
        <v>45</v>
      </c>
      <c r="M4" s="21">
        <f t="shared" ref="M4:M15" si="7">+N4*70/100</f>
        <v>105</v>
      </c>
      <c r="N4" s="12">
        <f t="shared" ref="N4:N16" si="8">+O4*60/100</f>
        <v>150</v>
      </c>
      <c r="O4" s="12">
        <f t="shared" ref="O4:O16" si="9">+B4*125</f>
        <v>250</v>
      </c>
    </row>
    <row r="5" spans="1:15" ht="14.25" customHeight="1">
      <c r="A5" s="178" t="s">
        <v>43</v>
      </c>
      <c r="B5" s="48">
        <v>2</v>
      </c>
      <c r="C5" s="14">
        <f t="shared" ref="C5:C16" si="10">+B5*10</f>
        <v>20</v>
      </c>
      <c r="D5" s="21">
        <f t="shared" si="0"/>
        <v>20</v>
      </c>
      <c r="E5" s="13"/>
      <c r="F5" s="21">
        <f t="shared" si="1"/>
        <v>30</v>
      </c>
      <c r="G5" s="21">
        <f t="shared" si="2"/>
        <v>70</v>
      </c>
      <c r="H5" s="12">
        <f t="shared" si="3"/>
        <v>100</v>
      </c>
      <c r="I5" s="21">
        <f t="shared" si="4"/>
        <v>20</v>
      </c>
      <c r="J5" s="21">
        <f t="shared" si="5"/>
        <v>20</v>
      </c>
      <c r="K5" s="5"/>
      <c r="L5" s="21">
        <f t="shared" si="6"/>
        <v>45</v>
      </c>
      <c r="M5" s="21">
        <f t="shared" si="7"/>
        <v>105</v>
      </c>
      <c r="N5" s="12">
        <f t="shared" si="8"/>
        <v>150</v>
      </c>
      <c r="O5" s="12">
        <f t="shared" si="9"/>
        <v>250</v>
      </c>
    </row>
    <row r="6" spans="1:15" ht="14.25" customHeight="1">
      <c r="A6" s="178" t="s">
        <v>92</v>
      </c>
      <c r="B6" s="48">
        <v>1</v>
      </c>
      <c r="C6" s="14">
        <f t="shared" si="10"/>
        <v>10</v>
      </c>
      <c r="D6" s="21">
        <f t="shared" si="0"/>
        <v>10</v>
      </c>
      <c r="E6" s="21"/>
      <c r="F6" s="21">
        <v>50</v>
      </c>
      <c r="G6" s="21" t="s">
        <v>17</v>
      </c>
      <c r="H6" s="12">
        <f t="shared" si="3"/>
        <v>50</v>
      </c>
      <c r="I6" s="21">
        <f t="shared" si="4"/>
        <v>10</v>
      </c>
      <c r="J6" s="21">
        <f t="shared" si="5"/>
        <v>10</v>
      </c>
      <c r="K6" s="21"/>
      <c r="L6" s="21">
        <v>75</v>
      </c>
      <c r="M6" s="21" t="s">
        <v>17</v>
      </c>
      <c r="N6" s="12">
        <f t="shared" si="8"/>
        <v>75</v>
      </c>
      <c r="O6" s="12">
        <f t="shared" si="9"/>
        <v>125</v>
      </c>
    </row>
    <row r="7" spans="1:15" ht="14.25" customHeight="1">
      <c r="A7" s="178" t="s">
        <v>24</v>
      </c>
      <c r="B7" s="48">
        <v>2</v>
      </c>
      <c r="C7" s="14">
        <f t="shared" si="10"/>
        <v>20</v>
      </c>
      <c r="D7" s="21">
        <f t="shared" si="0"/>
        <v>20</v>
      </c>
      <c r="E7" s="13"/>
      <c r="F7" s="21">
        <v>65</v>
      </c>
      <c r="G7" s="21">
        <v>35</v>
      </c>
      <c r="H7" s="12">
        <f t="shared" si="3"/>
        <v>100</v>
      </c>
      <c r="I7" s="21">
        <f t="shared" si="4"/>
        <v>20</v>
      </c>
      <c r="J7" s="21">
        <f t="shared" si="5"/>
        <v>20</v>
      </c>
      <c r="K7" s="5"/>
      <c r="L7" s="21">
        <v>98</v>
      </c>
      <c r="M7" s="21">
        <v>52</v>
      </c>
      <c r="N7" s="12">
        <f t="shared" si="8"/>
        <v>150</v>
      </c>
      <c r="O7" s="12">
        <f t="shared" si="9"/>
        <v>250</v>
      </c>
    </row>
    <row r="8" spans="1:15" ht="14.25" customHeight="1">
      <c r="A8" s="178" t="s">
        <v>25</v>
      </c>
      <c r="B8" s="48">
        <v>3</v>
      </c>
      <c r="C8" s="14">
        <f t="shared" si="10"/>
        <v>30</v>
      </c>
      <c r="D8" s="21">
        <f t="shared" si="0"/>
        <v>30</v>
      </c>
      <c r="E8" s="13"/>
      <c r="F8" s="21">
        <v>96</v>
      </c>
      <c r="G8" s="21">
        <v>54</v>
      </c>
      <c r="H8" s="12">
        <f t="shared" si="3"/>
        <v>150</v>
      </c>
      <c r="I8" s="21">
        <f t="shared" si="4"/>
        <v>30</v>
      </c>
      <c r="J8" s="21">
        <f t="shared" si="5"/>
        <v>30</v>
      </c>
      <c r="K8" s="5"/>
      <c r="L8" s="21">
        <v>144</v>
      </c>
      <c r="M8" s="21">
        <v>81</v>
      </c>
      <c r="N8" s="12">
        <f t="shared" si="8"/>
        <v>225</v>
      </c>
      <c r="O8" s="12">
        <f t="shared" si="9"/>
        <v>375</v>
      </c>
    </row>
    <row r="9" spans="1:15" ht="14.25" customHeight="1">
      <c r="A9" s="178" t="s">
        <v>45</v>
      </c>
      <c r="B9" s="48">
        <v>2</v>
      </c>
      <c r="C9" s="14">
        <f t="shared" si="10"/>
        <v>20</v>
      </c>
      <c r="D9" s="21">
        <f t="shared" si="0"/>
        <v>20</v>
      </c>
      <c r="E9" s="13"/>
      <c r="F9" s="21">
        <f t="shared" si="1"/>
        <v>30</v>
      </c>
      <c r="G9" s="21">
        <f t="shared" si="2"/>
        <v>70</v>
      </c>
      <c r="H9" s="12">
        <f t="shared" si="3"/>
        <v>100</v>
      </c>
      <c r="I9" s="21">
        <f t="shared" si="4"/>
        <v>20</v>
      </c>
      <c r="J9" s="21">
        <f t="shared" si="5"/>
        <v>20</v>
      </c>
      <c r="K9" s="5"/>
      <c r="L9" s="21">
        <f t="shared" si="6"/>
        <v>45</v>
      </c>
      <c r="M9" s="21">
        <f t="shared" si="7"/>
        <v>105</v>
      </c>
      <c r="N9" s="12">
        <f t="shared" si="8"/>
        <v>150</v>
      </c>
      <c r="O9" s="12">
        <f t="shared" si="9"/>
        <v>250</v>
      </c>
    </row>
    <row r="10" spans="1:15" ht="14.25" customHeight="1">
      <c r="A10" s="178" t="s">
        <v>46</v>
      </c>
      <c r="B10" s="48">
        <v>2</v>
      </c>
      <c r="C10" s="14">
        <f t="shared" si="10"/>
        <v>20</v>
      </c>
      <c r="D10" s="21">
        <f t="shared" si="0"/>
        <v>20</v>
      </c>
      <c r="E10" s="21"/>
      <c r="F10" s="21">
        <f t="shared" si="1"/>
        <v>30</v>
      </c>
      <c r="G10" s="21">
        <f t="shared" si="2"/>
        <v>70</v>
      </c>
      <c r="H10" s="12">
        <f t="shared" si="3"/>
        <v>100</v>
      </c>
      <c r="I10" s="21">
        <f t="shared" si="4"/>
        <v>20</v>
      </c>
      <c r="J10" s="21">
        <f t="shared" si="5"/>
        <v>20</v>
      </c>
      <c r="K10" s="21"/>
      <c r="L10" s="21">
        <f t="shared" si="6"/>
        <v>45</v>
      </c>
      <c r="M10" s="21">
        <f t="shared" si="7"/>
        <v>105</v>
      </c>
      <c r="N10" s="12">
        <f t="shared" si="8"/>
        <v>150</v>
      </c>
      <c r="O10" s="12">
        <f t="shared" si="9"/>
        <v>250</v>
      </c>
    </row>
    <row r="11" spans="1:15" ht="14.25" customHeight="1">
      <c r="A11" s="178" t="s">
        <v>26</v>
      </c>
      <c r="B11" s="48">
        <v>2</v>
      </c>
      <c r="C11" s="14">
        <f t="shared" si="10"/>
        <v>20</v>
      </c>
      <c r="D11" s="21">
        <f t="shared" si="0"/>
        <v>20</v>
      </c>
      <c r="E11" s="13"/>
      <c r="F11" s="21">
        <v>100</v>
      </c>
      <c r="G11" s="21" t="s">
        <v>17</v>
      </c>
      <c r="H11" s="12">
        <f t="shared" si="3"/>
        <v>100</v>
      </c>
      <c r="I11" s="21">
        <f t="shared" si="4"/>
        <v>20</v>
      </c>
      <c r="J11" s="21">
        <f t="shared" si="5"/>
        <v>20</v>
      </c>
      <c r="K11" s="5"/>
      <c r="L11" s="21">
        <v>150</v>
      </c>
      <c r="M11" s="21" t="s">
        <v>17</v>
      </c>
      <c r="N11" s="12">
        <f t="shared" si="8"/>
        <v>150</v>
      </c>
      <c r="O11" s="12">
        <f t="shared" si="9"/>
        <v>250</v>
      </c>
    </row>
    <row r="12" spans="1:15" ht="14.25" customHeight="1">
      <c r="A12" s="178" t="s">
        <v>27</v>
      </c>
      <c r="B12" s="48">
        <v>2</v>
      </c>
      <c r="C12" s="14">
        <f t="shared" si="10"/>
        <v>20</v>
      </c>
      <c r="D12" s="21">
        <f t="shared" si="0"/>
        <v>20</v>
      </c>
      <c r="E12" s="13"/>
      <c r="F12" s="21">
        <v>100</v>
      </c>
      <c r="G12" s="21" t="s">
        <v>17</v>
      </c>
      <c r="H12" s="12">
        <f t="shared" si="3"/>
        <v>100</v>
      </c>
      <c r="I12" s="21">
        <f t="shared" si="4"/>
        <v>20</v>
      </c>
      <c r="J12" s="21">
        <f t="shared" si="5"/>
        <v>20</v>
      </c>
      <c r="K12" s="5"/>
      <c r="L12" s="21">
        <v>150</v>
      </c>
      <c r="M12" s="21" t="s">
        <v>17</v>
      </c>
      <c r="N12" s="12">
        <f t="shared" si="8"/>
        <v>150</v>
      </c>
      <c r="O12" s="12">
        <f t="shared" si="9"/>
        <v>250</v>
      </c>
    </row>
    <row r="13" spans="1:15" ht="14.25" customHeight="1">
      <c r="A13" s="178" t="s">
        <v>29</v>
      </c>
      <c r="B13" s="48">
        <v>4</v>
      </c>
      <c r="C13" s="14">
        <f t="shared" si="10"/>
        <v>40</v>
      </c>
      <c r="D13" s="21">
        <f t="shared" si="0"/>
        <v>40</v>
      </c>
      <c r="E13" s="21"/>
      <c r="F13" s="21">
        <v>130</v>
      </c>
      <c r="G13" s="21">
        <v>70</v>
      </c>
      <c r="H13" s="12">
        <f t="shared" si="3"/>
        <v>200</v>
      </c>
      <c r="I13" s="21">
        <f t="shared" si="4"/>
        <v>40</v>
      </c>
      <c r="J13" s="21">
        <f t="shared" si="5"/>
        <v>40</v>
      </c>
      <c r="K13" s="21"/>
      <c r="L13" s="21">
        <v>195</v>
      </c>
      <c r="M13" s="21">
        <v>105</v>
      </c>
      <c r="N13" s="12">
        <f t="shared" si="8"/>
        <v>300</v>
      </c>
      <c r="O13" s="12">
        <f t="shared" si="9"/>
        <v>500</v>
      </c>
    </row>
    <row r="14" spans="1:15" ht="14.25" customHeight="1">
      <c r="A14" s="178" t="s">
        <v>93</v>
      </c>
      <c r="B14" s="48">
        <v>1</v>
      </c>
      <c r="C14" s="14" t="s">
        <v>17</v>
      </c>
      <c r="D14" s="21" t="s">
        <v>17</v>
      </c>
      <c r="E14" s="21"/>
      <c r="F14" s="21" t="s">
        <v>17</v>
      </c>
      <c r="G14" s="21" t="s">
        <v>17</v>
      </c>
      <c r="H14" s="12" t="s">
        <v>17</v>
      </c>
      <c r="I14" s="21" t="s">
        <v>17</v>
      </c>
      <c r="J14" s="21" t="s">
        <v>17</v>
      </c>
      <c r="K14" s="21"/>
      <c r="L14" s="21" t="s">
        <v>17</v>
      </c>
      <c r="M14" s="21" t="s">
        <v>17</v>
      </c>
      <c r="N14" s="12" t="s">
        <v>17</v>
      </c>
      <c r="O14" s="12" t="s">
        <v>17</v>
      </c>
    </row>
    <row r="15" spans="1:15" ht="14.25" customHeight="1">
      <c r="A15" s="178" t="s">
        <v>30</v>
      </c>
      <c r="B15" s="48">
        <v>6</v>
      </c>
      <c r="C15" s="14">
        <f t="shared" si="10"/>
        <v>60</v>
      </c>
      <c r="D15" s="21">
        <f t="shared" si="0"/>
        <v>60</v>
      </c>
      <c r="E15" s="21"/>
      <c r="F15" s="21">
        <f t="shared" si="1"/>
        <v>90</v>
      </c>
      <c r="G15" s="21">
        <f t="shared" si="2"/>
        <v>210</v>
      </c>
      <c r="H15" s="12">
        <f t="shared" si="3"/>
        <v>300</v>
      </c>
      <c r="I15" s="21">
        <f t="shared" si="4"/>
        <v>60</v>
      </c>
      <c r="J15" s="21">
        <f t="shared" si="5"/>
        <v>60</v>
      </c>
      <c r="K15" s="21"/>
      <c r="L15" s="21">
        <f t="shared" si="6"/>
        <v>135</v>
      </c>
      <c r="M15" s="21">
        <f t="shared" si="7"/>
        <v>315</v>
      </c>
      <c r="N15" s="12">
        <f t="shared" si="8"/>
        <v>450</v>
      </c>
      <c r="O15" s="12">
        <f t="shared" si="9"/>
        <v>750</v>
      </c>
    </row>
    <row r="16" spans="1:15" ht="14.25" customHeight="1">
      <c r="A16" s="178" t="s">
        <v>159</v>
      </c>
      <c r="B16" s="48">
        <v>2</v>
      </c>
      <c r="C16" s="54">
        <f t="shared" si="10"/>
        <v>20</v>
      </c>
      <c r="D16" s="17">
        <f t="shared" si="0"/>
        <v>20</v>
      </c>
      <c r="E16" s="17"/>
      <c r="F16" s="21">
        <v>100</v>
      </c>
      <c r="G16" s="17" t="s">
        <v>17</v>
      </c>
      <c r="H16" s="41">
        <f t="shared" si="3"/>
        <v>100</v>
      </c>
      <c r="I16" s="17">
        <f t="shared" si="4"/>
        <v>20</v>
      </c>
      <c r="J16" s="17">
        <f t="shared" si="5"/>
        <v>20</v>
      </c>
      <c r="K16" s="17"/>
      <c r="L16" s="21">
        <v>150</v>
      </c>
      <c r="M16" s="17" t="s">
        <v>17</v>
      </c>
      <c r="N16" s="41">
        <f t="shared" si="8"/>
        <v>150</v>
      </c>
      <c r="O16" s="41">
        <f t="shared" si="9"/>
        <v>250</v>
      </c>
    </row>
    <row r="17" spans="1:15" ht="14.25" customHeight="1">
      <c r="A17" s="56"/>
      <c r="B17" s="56"/>
      <c r="C17" s="56"/>
      <c r="D17" s="56"/>
      <c r="E17" s="56"/>
      <c r="F17" s="30"/>
      <c r="G17" s="35"/>
      <c r="H17" s="145"/>
      <c r="I17" s="35"/>
      <c r="J17" s="35"/>
      <c r="K17" s="35"/>
      <c r="L17" s="30"/>
      <c r="M17" s="35"/>
      <c r="N17" s="145"/>
      <c r="O17" s="59"/>
    </row>
    <row r="18" spans="1:15" ht="14.25" customHeight="1">
      <c r="A18" s="56"/>
      <c r="B18" s="56"/>
      <c r="C18" s="56"/>
      <c r="D18" s="56"/>
      <c r="E18" s="56"/>
      <c r="F18" s="33"/>
      <c r="G18" s="56"/>
      <c r="H18" s="57"/>
      <c r="I18" s="56"/>
      <c r="J18" s="56"/>
      <c r="K18" s="56"/>
      <c r="L18" s="33"/>
      <c r="M18" s="56"/>
      <c r="N18" s="58"/>
      <c r="O18" s="59"/>
    </row>
    <row r="19" spans="1:15" ht="14.25" customHeight="1">
      <c r="A19" s="60"/>
      <c r="B19" s="56"/>
      <c r="C19" s="56"/>
      <c r="D19" s="56"/>
      <c r="E19" s="56"/>
      <c r="F19" s="61"/>
      <c r="G19" s="61"/>
      <c r="H19" s="62"/>
      <c r="I19" s="56"/>
      <c r="J19" s="56"/>
      <c r="K19" s="56"/>
      <c r="L19" s="61"/>
      <c r="M19" s="61"/>
      <c r="N19" s="58"/>
      <c r="O19" s="57"/>
    </row>
    <row r="20" spans="1:15" ht="14.25" customHeight="1">
      <c r="A20" s="60"/>
      <c r="B20" s="56"/>
      <c r="C20" s="56"/>
      <c r="D20" s="56"/>
      <c r="E20" s="56"/>
      <c r="F20" s="61"/>
      <c r="G20" s="61"/>
      <c r="H20" s="62"/>
      <c r="I20" s="56"/>
      <c r="J20" s="56"/>
      <c r="K20" s="56"/>
      <c r="L20" s="61"/>
      <c r="M20" s="61"/>
      <c r="N20" s="58"/>
      <c r="O20" s="57"/>
    </row>
    <row r="21" spans="1:15" ht="14.25" customHeight="1">
      <c r="A21" s="4" t="s">
        <v>31</v>
      </c>
      <c r="B21" s="20">
        <f>SUM(B3:B18)</f>
        <v>33</v>
      </c>
      <c r="C21" s="20" t="s">
        <v>17</v>
      </c>
      <c r="D21" s="20" t="s">
        <v>17</v>
      </c>
      <c r="E21" s="20"/>
      <c r="F21" s="20" t="s">
        <v>17</v>
      </c>
      <c r="G21" s="20" t="s">
        <v>17</v>
      </c>
      <c r="H21" s="20">
        <f>SUM(H3:H18)</f>
        <v>1600</v>
      </c>
      <c r="I21" s="20" t="s">
        <v>17</v>
      </c>
      <c r="J21" s="20" t="s">
        <v>17</v>
      </c>
      <c r="K21" s="20"/>
      <c r="L21" s="20" t="s">
        <v>17</v>
      </c>
      <c r="M21" s="20" t="s">
        <v>17</v>
      </c>
      <c r="N21" s="20">
        <f>SUM(N3:N18)</f>
        <v>2400</v>
      </c>
      <c r="O21" s="20">
        <f>SUM(O3:O18)</f>
        <v>4000</v>
      </c>
    </row>
    <row r="22" spans="1:15" ht="14.25" customHeight="1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f>+N21+H21</f>
        <v>4000</v>
      </c>
    </row>
    <row r="23" spans="1:15" ht="14.25" customHeight="1">
      <c r="D23" s="9"/>
      <c r="E23" s="9"/>
      <c r="F23" s="10"/>
      <c r="G23" s="9"/>
      <c r="H23" s="10"/>
      <c r="I23" s="26"/>
      <c r="J23" s="9"/>
      <c r="K23" s="9"/>
      <c r="M23" s="9"/>
      <c r="N23" s="9"/>
      <c r="O23" s="26"/>
    </row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25"/>
  <sheetViews>
    <sheetView workbookViewId="0">
      <selection activeCell="M15" sqref="M15"/>
    </sheetView>
  </sheetViews>
  <sheetFormatPr defaultRowHeight="14.45"/>
  <cols>
    <col min="1" max="1" width="43.42578125" customWidth="1"/>
    <col min="5" max="5" width="2.7109375" customWidth="1"/>
    <col min="11" max="11" width="3.28515625" customWidth="1"/>
  </cols>
  <sheetData>
    <row r="1" spans="1:15" ht="48" customHeight="1">
      <c r="A1" s="147" t="s">
        <v>160</v>
      </c>
      <c r="B1" s="21" t="s">
        <v>3</v>
      </c>
      <c r="C1" s="21" t="s">
        <v>4</v>
      </c>
      <c r="D1" s="21" t="s">
        <v>5</v>
      </c>
      <c r="E1" s="45"/>
      <c r="F1" s="194"/>
      <c r="G1" s="194"/>
      <c r="H1" s="195"/>
      <c r="I1" s="21" t="s">
        <v>9</v>
      </c>
      <c r="J1" s="21" t="s">
        <v>33</v>
      </c>
      <c r="K1" s="45"/>
      <c r="L1" s="194"/>
      <c r="M1" s="194"/>
      <c r="N1" s="195"/>
      <c r="O1" s="12" t="s">
        <v>34</v>
      </c>
    </row>
    <row r="2" spans="1:15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2" t="s">
        <v>38</v>
      </c>
    </row>
    <row r="3" spans="1:15">
      <c r="A3" s="50" t="s">
        <v>39</v>
      </c>
      <c r="B3" s="85">
        <v>1</v>
      </c>
      <c r="C3" s="21">
        <f>+B3*10</f>
        <v>10</v>
      </c>
      <c r="D3" s="21">
        <f>+B3*10</f>
        <v>10</v>
      </c>
      <c r="E3" s="21"/>
      <c r="F3" s="21">
        <f>+H3*30/100</f>
        <v>15</v>
      </c>
      <c r="G3" s="21">
        <f>+H3*70/100</f>
        <v>35</v>
      </c>
      <c r="H3" s="12">
        <f>+O3*40/100</f>
        <v>50</v>
      </c>
      <c r="I3" s="21">
        <f>+B3*10</f>
        <v>10</v>
      </c>
      <c r="J3" s="21">
        <f>+B3*10</f>
        <v>10</v>
      </c>
      <c r="K3" s="21"/>
      <c r="L3" s="21">
        <f>+N3*30/100</f>
        <v>22.5</v>
      </c>
      <c r="M3" s="21">
        <f>+N3*70/100</f>
        <v>52.5</v>
      </c>
      <c r="N3" s="12">
        <f>+O3*60/100</f>
        <v>75</v>
      </c>
      <c r="O3" s="12">
        <f>+B3*125</f>
        <v>125</v>
      </c>
    </row>
    <row r="4" spans="1:15">
      <c r="A4" s="49" t="s">
        <v>161</v>
      </c>
      <c r="B4" s="75">
        <v>2</v>
      </c>
      <c r="C4" s="14">
        <f>+B4*10</f>
        <v>20</v>
      </c>
      <c r="D4" s="21">
        <f t="shared" ref="D4:D15" si="0">+B4*10</f>
        <v>20</v>
      </c>
      <c r="E4" s="13"/>
      <c r="F4" s="21">
        <f t="shared" ref="F4:F15" si="1">+H4*30/100</f>
        <v>30</v>
      </c>
      <c r="G4" s="21">
        <f t="shared" ref="G4:G15" si="2">+H4*70/100</f>
        <v>70</v>
      </c>
      <c r="H4" s="12">
        <f t="shared" ref="H4:H15" si="3">+O4*40/100</f>
        <v>100</v>
      </c>
      <c r="I4" s="21">
        <f t="shared" ref="I4:I15" si="4">+B4*10</f>
        <v>20</v>
      </c>
      <c r="J4" s="21">
        <f t="shared" ref="J4:J15" si="5">+B4*10</f>
        <v>20</v>
      </c>
      <c r="K4" s="5"/>
      <c r="L4" s="21">
        <f t="shared" ref="L4:L15" si="6">+N4*30/100</f>
        <v>45</v>
      </c>
      <c r="M4" s="21">
        <f t="shared" ref="M4:M15" si="7">+N4*70/100</f>
        <v>105</v>
      </c>
      <c r="N4" s="12">
        <f t="shared" ref="N4:N15" si="8">+O4*60/100</f>
        <v>150</v>
      </c>
      <c r="O4" s="12">
        <f t="shared" ref="O4:O15" si="9">+B4*125</f>
        <v>250</v>
      </c>
    </row>
    <row r="5" spans="1:15">
      <c r="A5" s="50" t="s">
        <v>24</v>
      </c>
      <c r="B5" s="85">
        <v>2</v>
      </c>
      <c r="C5" s="14">
        <f t="shared" ref="C5:C15" si="10">+B5*10</f>
        <v>20</v>
      </c>
      <c r="D5" s="21">
        <f t="shared" si="0"/>
        <v>20</v>
      </c>
      <c r="E5" s="13"/>
      <c r="F5" s="21">
        <v>65</v>
      </c>
      <c r="G5" s="21">
        <v>35</v>
      </c>
      <c r="H5" s="12">
        <f t="shared" si="3"/>
        <v>100</v>
      </c>
      <c r="I5" s="21">
        <f t="shared" si="4"/>
        <v>20</v>
      </c>
      <c r="J5" s="21">
        <f t="shared" si="5"/>
        <v>20</v>
      </c>
      <c r="K5" s="5"/>
      <c r="L5" s="21">
        <v>98</v>
      </c>
      <c r="M5" s="21">
        <v>52</v>
      </c>
      <c r="N5" s="12">
        <f t="shared" si="8"/>
        <v>150</v>
      </c>
      <c r="O5" s="12">
        <f t="shared" si="9"/>
        <v>250</v>
      </c>
    </row>
    <row r="6" spans="1:15">
      <c r="A6" s="49" t="s">
        <v>162</v>
      </c>
      <c r="B6" s="75">
        <v>2</v>
      </c>
      <c r="C6" s="14">
        <f t="shared" si="10"/>
        <v>20</v>
      </c>
      <c r="D6" s="21">
        <f t="shared" si="0"/>
        <v>20</v>
      </c>
      <c r="E6" s="13"/>
      <c r="F6" s="21">
        <f t="shared" si="1"/>
        <v>30</v>
      </c>
      <c r="G6" s="21">
        <f t="shared" si="2"/>
        <v>70</v>
      </c>
      <c r="H6" s="12">
        <f t="shared" si="3"/>
        <v>100</v>
      </c>
      <c r="I6" s="21">
        <f t="shared" si="4"/>
        <v>20</v>
      </c>
      <c r="J6" s="21">
        <f t="shared" si="5"/>
        <v>20</v>
      </c>
      <c r="K6" s="5"/>
      <c r="L6" s="21">
        <f t="shared" si="6"/>
        <v>45</v>
      </c>
      <c r="M6" s="21">
        <f t="shared" si="7"/>
        <v>105</v>
      </c>
      <c r="N6" s="12">
        <f t="shared" si="8"/>
        <v>150</v>
      </c>
      <c r="O6" s="12">
        <f t="shared" si="9"/>
        <v>250</v>
      </c>
    </row>
    <row r="7" spans="1:15">
      <c r="A7" s="49" t="s">
        <v>25</v>
      </c>
      <c r="B7" s="86">
        <v>2</v>
      </c>
      <c r="C7" s="14">
        <f t="shared" si="10"/>
        <v>20</v>
      </c>
      <c r="D7" s="21">
        <f t="shared" si="0"/>
        <v>20</v>
      </c>
      <c r="E7" s="21"/>
      <c r="F7" s="21">
        <v>65</v>
      </c>
      <c r="G7" s="21">
        <v>35</v>
      </c>
      <c r="H7" s="12">
        <f t="shared" si="3"/>
        <v>100</v>
      </c>
      <c r="I7" s="21">
        <f t="shared" si="4"/>
        <v>20</v>
      </c>
      <c r="J7" s="21">
        <f t="shared" si="5"/>
        <v>20</v>
      </c>
      <c r="K7" s="21"/>
      <c r="L7" s="21">
        <v>98</v>
      </c>
      <c r="M7" s="21">
        <v>52</v>
      </c>
      <c r="N7" s="12">
        <f t="shared" si="8"/>
        <v>150</v>
      </c>
      <c r="O7" s="12">
        <f t="shared" si="9"/>
        <v>250</v>
      </c>
    </row>
    <row r="8" spans="1:15">
      <c r="A8" s="49" t="s">
        <v>46</v>
      </c>
      <c r="B8" s="86">
        <v>2</v>
      </c>
      <c r="C8" s="14">
        <f t="shared" si="10"/>
        <v>20</v>
      </c>
      <c r="D8" s="21">
        <f t="shared" si="0"/>
        <v>20</v>
      </c>
      <c r="E8" s="13"/>
      <c r="F8" s="21">
        <f t="shared" si="1"/>
        <v>30</v>
      </c>
      <c r="G8" s="21">
        <f t="shared" si="2"/>
        <v>70</v>
      </c>
      <c r="H8" s="12">
        <f t="shared" si="3"/>
        <v>100</v>
      </c>
      <c r="I8" s="21">
        <f t="shared" si="4"/>
        <v>20</v>
      </c>
      <c r="J8" s="21">
        <f t="shared" si="5"/>
        <v>20</v>
      </c>
      <c r="K8" s="5"/>
      <c r="L8" s="21">
        <f t="shared" si="6"/>
        <v>45</v>
      </c>
      <c r="M8" s="21">
        <f t="shared" si="7"/>
        <v>105</v>
      </c>
      <c r="N8" s="12">
        <f t="shared" si="8"/>
        <v>150</v>
      </c>
      <c r="O8" s="12">
        <f t="shared" si="9"/>
        <v>250</v>
      </c>
    </row>
    <row r="9" spans="1:15">
      <c r="A9" s="50" t="s">
        <v>26</v>
      </c>
      <c r="B9" s="87">
        <v>2</v>
      </c>
      <c r="C9" s="14">
        <f t="shared" si="10"/>
        <v>20</v>
      </c>
      <c r="D9" s="21">
        <f t="shared" si="0"/>
        <v>20</v>
      </c>
      <c r="E9" s="13"/>
      <c r="F9" s="21">
        <v>100</v>
      </c>
      <c r="G9" s="21" t="s">
        <v>17</v>
      </c>
      <c r="H9" s="12">
        <f t="shared" si="3"/>
        <v>100</v>
      </c>
      <c r="I9" s="21">
        <f t="shared" si="4"/>
        <v>20</v>
      </c>
      <c r="J9" s="21">
        <f t="shared" si="5"/>
        <v>20</v>
      </c>
      <c r="K9" s="5"/>
      <c r="L9" s="21">
        <v>150</v>
      </c>
      <c r="M9" s="21"/>
      <c r="N9" s="12">
        <f t="shared" si="8"/>
        <v>150</v>
      </c>
      <c r="O9" s="12">
        <f t="shared" si="9"/>
        <v>250</v>
      </c>
    </row>
    <row r="10" spans="1:15">
      <c r="A10" s="49" t="s">
        <v>27</v>
      </c>
      <c r="B10" s="86">
        <v>2</v>
      </c>
      <c r="C10" s="14">
        <f t="shared" si="10"/>
        <v>20</v>
      </c>
      <c r="D10" s="21">
        <f t="shared" si="0"/>
        <v>20</v>
      </c>
      <c r="E10" s="13"/>
      <c r="F10" s="21">
        <v>100</v>
      </c>
      <c r="G10" s="21" t="s">
        <v>17</v>
      </c>
      <c r="H10" s="12">
        <f t="shared" si="3"/>
        <v>100</v>
      </c>
      <c r="I10" s="21">
        <f t="shared" si="4"/>
        <v>20</v>
      </c>
      <c r="J10" s="21">
        <f t="shared" si="5"/>
        <v>20</v>
      </c>
      <c r="K10" s="5"/>
      <c r="L10" s="21">
        <v>150</v>
      </c>
      <c r="M10" s="21" t="s">
        <v>17</v>
      </c>
      <c r="N10" s="12">
        <f t="shared" si="8"/>
        <v>150</v>
      </c>
      <c r="O10" s="12">
        <f t="shared" si="9"/>
        <v>250</v>
      </c>
    </row>
    <row r="11" spans="1:15">
      <c r="A11" s="49" t="s">
        <v>64</v>
      </c>
      <c r="B11" s="86">
        <v>2</v>
      </c>
      <c r="C11" s="14">
        <f t="shared" si="10"/>
        <v>20</v>
      </c>
      <c r="D11" s="21">
        <f t="shared" si="0"/>
        <v>20</v>
      </c>
      <c r="E11" s="21"/>
      <c r="F11" s="21">
        <f t="shared" si="1"/>
        <v>30</v>
      </c>
      <c r="G11" s="21">
        <f t="shared" si="2"/>
        <v>70</v>
      </c>
      <c r="H11" s="12">
        <f t="shared" si="3"/>
        <v>100</v>
      </c>
      <c r="I11" s="21">
        <f t="shared" si="4"/>
        <v>20</v>
      </c>
      <c r="J11" s="21">
        <f t="shared" si="5"/>
        <v>20</v>
      </c>
      <c r="K11" s="21"/>
      <c r="L11" s="21">
        <f t="shared" si="6"/>
        <v>45</v>
      </c>
      <c r="M11" s="21">
        <f t="shared" si="7"/>
        <v>105</v>
      </c>
      <c r="N11" s="12">
        <f t="shared" si="8"/>
        <v>150</v>
      </c>
      <c r="O11" s="12">
        <f t="shared" si="9"/>
        <v>250</v>
      </c>
    </row>
    <row r="12" spans="1:15">
      <c r="A12" s="49" t="s">
        <v>47</v>
      </c>
      <c r="B12" s="86">
        <v>4</v>
      </c>
      <c r="C12" s="14">
        <f t="shared" si="10"/>
        <v>40</v>
      </c>
      <c r="D12" s="21">
        <f t="shared" si="0"/>
        <v>40</v>
      </c>
      <c r="E12" s="13"/>
      <c r="F12" s="21">
        <v>130</v>
      </c>
      <c r="G12" s="21">
        <v>70</v>
      </c>
      <c r="H12" s="12">
        <f t="shared" si="3"/>
        <v>200</v>
      </c>
      <c r="I12" s="21">
        <f t="shared" si="4"/>
        <v>40</v>
      </c>
      <c r="J12" s="21">
        <f t="shared" si="5"/>
        <v>40</v>
      </c>
      <c r="K12" s="5"/>
      <c r="L12" s="21">
        <v>195</v>
      </c>
      <c r="M12" s="21">
        <v>105</v>
      </c>
      <c r="N12" s="12">
        <f t="shared" si="8"/>
        <v>300</v>
      </c>
      <c r="O12" s="12">
        <f t="shared" si="9"/>
        <v>500</v>
      </c>
    </row>
    <row r="13" spans="1:15">
      <c r="A13" s="84" t="s">
        <v>121</v>
      </c>
      <c r="B13" s="88">
        <v>1</v>
      </c>
      <c r="C13" s="14">
        <f t="shared" si="10"/>
        <v>10</v>
      </c>
      <c r="D13" s="21">
        <f t="shared" si="0"/>
        <v>10</v>
      </c>
      <c r="E13" s="13"/>
      <c r="F13" s="21">
        <v>15</v>
      </c>
      <c r="G13" s="21">
        <v>35</v>
      </c>
      <c r="H13" s="12">
        <f t="shared" si="3"/>
        <v>50</v>
      </c>
      <c r="I13" s="21">
        <f t="shared" si="4"/>
        <v>10</v>
      </c>
      <c r="J13" s="21">
        <f t="shared" si="5"/>
        <v>10</v>
      </c>
      <c r="K13" s="5"/>
      <c r="L13" s="21">
        <v>23</v>
      </c>
      <c r="M13" s="21">
        <v>52</v>
      </c>
      <c r="N13" s="12">
        <f t="shared" si="8"/>
        <v>75</v>
      </c>
      <c r="O13" s="12">
        <f t="shared" si="9"/>
        <v>125</v>
      </c>
    </row>
    <row r="14" spans="1:15">
      <c r="A14" s="84" t="s">
        <v>163</v>
      </c>
      <c r="B14" s="88">
        <v>7</v>
      </c>
      <c r="C14" s="14">
        <f t="shared" si="10"/>
        <v>70</v>
      </c>
      <c r="D14" s="21">
        <f t="shared" si="0"/>
        <v>70</v>
      </c>
      <c r="E14" s="13"/>
      <c r="F14" s="21">
        <f t="shared" si="1"/>
        <v>105</v>
      </c>
      <c r="G14" s="21">
        <f t="shared" si="2"/>
        <v>245</v>
      </c>
      <c r="H14" s="12">
        <f t="shared" si="3"/>
        <v>350</v>
      </c>
      <c r="I14" s="21">
        <f t="shared" si="4"/>
        <v>70</v>
      </c>
      <c r="J14" s="21">
        <f t="shared" si="5"/>
        <v>70</v>
      </c>
      <c r="K14" s="5"/>
      <c r="L14" s="21">
        <f t="shared" si="6"/>
        <v>157.5</v>
      </c>
      <c r="M14" s="21">
        <f t="shared" si="7"/>
        <v>367.5</v>
      </c>
      <c r="N14" s="12">
        <f t="shared" si="8"/>
        <v>525</v>
      </c>
      <c r="O14" s="12">
        <f t="shared" si="9"/>
        <v>875</v>
      </c>
    </row>
    <row r="15" spans="1:15">
      <c r="A15" s="49" t="s">
        <v>30</v>
      </c>
      <c r="B15" s="86">
        <v>3</v>
      </c>
      <c r="C15" s="14">
        <f t="shared" si="10"/>
        <v>30</v>
      </c>
      <c r="D15" s="21">
        <f t="shared" si="0"/>
        <v>30</v>
      </c>
      <c r="E15" s="21"/>
      <c r="F15" s="21">
        <f t="shared" si="1"/>
        <v>45</v>
      </c>
      <c r="G15" s="21">
        <f t="shared" si="2"/>
        <v>105</v>
      </c>
      <c r="H15" s="12">
        <f t="shared" si="3"/>
        <v>150</v>
      </c>
      <c r="I15" s="21">
        <f t="shared" si="4"/>
        <v>30</v>
      </c>
      <c r="J15" s="21">
        <f t="shared" si="5"/>
        <v>30</v>
      </c>
      <c r="K15" s="21"/>
      <c r="L15" s="21">
        <f t="shared" si="6"/>
        <v>67.5</v>
      </c>
      <c r="M15" s="21">
        <f t="shared" si="7"/>
        <v>157.5</v>
      </c>
      <c r="N15" s="12">
        <f t="shared" si="8"/>
        <v>225</v>
      </c>
      <c r="O15" s="12">
        <f t="shared" si="9"/>
        <v>375</v>
      </c>
    </row>
    <row r="16" spans="1:15">
      <c r="A16" s="178"/>
      <c r="B16" s="48"/>
      <c r="C16" s="65"/>
      <c r="D16" s="66"/>
      <c r="E16" s="66"/>
      <c r="F16" s="67"/>
      <c r="G16" s="67"/>
      <c r="H16" s="68"/>
      <c r="I16" s="66"/>
      <c r="J16" s="66"/>
      <c r="K16" s="66"/>
      <c r="L16" s="67"/>
      <c r="M16" s="67"/>
      <c r="N16" s="68"/>
      <c r="O16" s="69"/>
    </row>
    <row r="17" spans="1:15">
      <c r="A17" s="178"/>
      <c r="B17" s="48"/>
      <c r="C17" s="65"/>
      <c r="D17" s="66"/>
      <c r="E17" s="66"/>
      <c r="F17" s="67"/>
      <c r="G17" s="67"/>
      <c r="H17" s="68"/>
      <c r="I17" s="66"/>
      <c r="J17" s="66"/>
      <c r="K17" s="66"/>
      <c r="L17" s="67"/>
      <c r="M17" s="67"/>
      <c r="N17" s="68"/>
      <c r="O17" s="69"/>
    </row>
    <row r="18" spans="1:15">
      <c r="A18" s="179"/>
      <c r="B18" s="63"/>
      <c r="C18" s="89"/>
      <c r="D18" s="82"/>
      <c r="E18" s="82"/>
      <c r="F18" s="80"/>
      <c r="G18" s="80"/>
      <c r="H18" s="81"/>
      <c r="I18" s="82"/>
      <c r="J18" s="82"/>
      <c r="K18" s="82"/>
      <c r="L18" s="80"/>
      <c r="M18" s="80"/>
      <c r="N18" s="81"/>
      <c r="O18" s="83"/>
    </row>
    <row r="19" spans="1:15">
      <c r="A19" s="56"/>
      <c r="B19" s="56"/>
      <c r="C19" s="56"/>
      <c r="D19" s="56"/>
      <c r="E19" s="56"/>
      <c r="F19" s="33"/>
      <c r="G19" s="56"/>
      <c r="H19" s="57"/>
      <c r="I19" s="56"/>
      <c r="J19" s="56"/>
      <c r="K19" s="56"/>
      <c r="L19" s="33"/>
      <c r="M19" s="56"/>
      <c r="N19" s="58"/>
      <c r="O19" s="59"/>
    </row>
    <row r="20" spans="1:15">
      <c r="A20" s="56"/>
      <c r="B20" s="56"/>
      <c r="C20" s="56"/>
      <c r="D20" s="56"/>
      <c r="E20" s="56"/>
      <c r="F20" s="33"/>
      <c r="G20" s="56"/>
      <c r="H20" s="57"/>
      <c r="I20" s="56"/>
      <c r="J20" s="56"/>
      <c r="K20" s="56"/>
      <c r="L20" s="33"/>
      <c r="M20" s="56"/>
      <c r="N20" s="58"/>
      <c r="O20" s="59"/>
    </row>
    <row r="21" spans="1:15">
      <c r="A21" s="60"/>
      <c r="B21" s="56"/>
      <c r="C21" s="56"/>
      <c r="D21" s="56"/>
      <c r="E21" s="56"/>
      <c r="F21" s="61"/>
      <c r="G21" s="61"/>
      <c r="H21" s="62"/>
      <c r="I21" s="56"/>
      <c r="J21" s="56"/>
      <c r="K21" s="56"/>
      <c r="L21" s="61"/>
      <c r="M21" s="61"/>
      <c r="N21" s="58"/>
      <c r="O21" s="57"/>
    </row>
    <row r="22" spans="1:15">
      <c r="A22" s="60"/>
      <c r="B22" s="56"/>
      <c r="C22" s="56"/>
      <c r="D22" s="56"/>
      <c r="E22" s="56"/>
      <c r="F22" s="61"/>
      <c r="G22" s="61"/>
      <c r="H22" s="62"/>
      <c r="I22" s="56"/>
      <c r="J22" s="56"/>
      <c r="K22" s="56"/>
      <c r="L22" s="61"/>
      <c r="M22" s="61"/>
      <c r="N22" s="58"/>
      <c r="O22" s="57"/>
    </row>
    <row r="23" spans="1:15">
      <c r="A23" s="4" t="s">
        <v>31</v>
      </c>
      <c r="B23" s="20">
        <f>SUM(B3:B20)</f>
        <v>32</v>
      </c>
      <c r="C23" s="20" t="s">
        <v>17</v>
      </c>
      <c r="D23" s="20" t="s">
        <v>17</v>
      </c>
      <c r="E23" s="20"/>
      <c r="F23" s="20" t="s">
        <v>17</v>
      </c>
      <c r="G23" s="20" t="s">
        <v>17</v>
      </c>
      <c r="H23" s="20">
        <f>SUM(H3:H20)</f>
        <v>1600</v>
      </c>
      <c r="I23" s="20" t="s">
        <v>17</v>
      </c>
      <c r="J23" s="20" t="s">
        <v>17</v>
      </c>
      <c r="K23" s="20"/>
      <c r="L23" s="20" t="s">
        <v>17</v>
      </c>
      <c r="M23" s="20" t="s">
        <v>17</v>
      </c>
      <c r="N23" s="20">
        <f>SUM(N3:N20)</f>
        <v>2400</v>
      </c>
      <c r="O23" s="20">
        <f>SUM(O3:O20)</f>
        <v>4000</v>
      </c>
    </row>
    <row r="24" spans="1:15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>+N23+H23</f>
        <v>4000</v>
      </c>
    </row>
    <row r="25" spans="1:15">
      <c r="D25" s="9"/>
      <c r="E25" s="9"/>
      <c r="F25" s="10"/>
      <c r="G25" s="9"/>
      <c r="H25" s="10"/>
      <c r="I25" s="26"/>
      <c r="J25" s="9"/>
      <c r="K25" s="9"/>
      <c r="M25" s="9"/>
      <c r="N25" s="9"/>
      <c r="O25" s="26"/>
    </row>
  </sheetData>
  <mergeCells count="2">
    <mergeCell ref="F1:H1"/>
    <mergeCell ref="L1:N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tabSelected="1" workbookViewId="0"/>
  </sheetViews>
  <sheetFormatPr defaultRowHeight="14.4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X1011"/>
  <sheetViews>
    <sheetView showGridLines="0" workbookViewId="0"/>
  </sheetViews>
  <sheetFormatPr defaultColWidth="15.140625" defaultRowHeight="15" customHeight="1"/>
  <cols>
    <col min="1" max="1" width="35.42578125" customWidth="1"/>
    <col min="2" max="2" width="8.42578125" customWidth="1"/>
    <col min="3" max="4" width="6.7109375" customWidth="1"/>
    <col min="5" max="5" width="2.7109375" customWidth="1"/>
    <col min="6" max="10" width="6.7109375" customWidth="1"/>
    <col min="11" max="11" width="1.5703125" customWidth="1"/>
    <col min="12" max="14" width="6.7109375" customWidth="1"/>
    <col min="15" max="15" width="13.28515625" customWidth="1"/>
    <col min="16" max="24" width="7.5703125" customWidth="1"/>
  </cols>
  <sheetData>
    <row r="1" spans="1:24" ht="62.25" customHeight="1">
      <c r="A1" s="147" t="s">
        <v>164</v>
      </c>
      <c r="B1" s="21" t="s">
        <v>3</v>
      </c>
      <c r="C1" s="21" t="s">
        <v>4</v>
      </c>
      <c r="D1" s="21" t="s">
        <v>5</v>
      </c>
      <c r="E1" s="187" t="s">
        <v>49</v>
      </c>
      <c r="F1" s="194"/>
      <c r="G1" s="194"/>
      <c r="H1" s="195"/>
      <c r="I1" s="21" t="s">
        <v>9</v>
      </c>
      <c r="J1" s="21" t="s">
        <v>33</v>
      </c>
      <c r="K1" s="187" t="s">
        <v>50</v>
      </c>
      <c r="L1" s="194"/>
      <c r="M1" s="194"/>
      <c r="N1" s="195"/>
      <c r="O1" s="12" t="s">
        <v>51</v>
      </c>
    </row>
    <row r="2" spans="1:24" ht="50.25" customHeight="1">
      <c r="A2" s="1" t="s">
        <v>13</v>
      </c>
      <c r="B2" s="21" t="s">
        <v>35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8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12</v>
      </c>
      <c r="O2" s="12" t="s">
        <v>38</v>
      </c>
    </row>
    <row r="3" spans="1:24" ht="14.25" customHeight="1">
      <c r="A3" s="170" t="s">
        <v>39</v>
      </c>
      <c r="B3" s="30">
        <v>2</v>
      </c>
      <c r="C3" s="21">
        <f>+B3*10</f>
        <v>20</v>
      </c>
      <c r="D3" s="21">
        <f>+B3*10</f>
        <v>20</v>
      </c>
      <c r="E3" s="21"/>
      <c r="F3" s="21">
        <f>+H3*40/100</f>
        <v>40</v>
      </c>
      <c r="G3" s="21">
        <f>+H3*60/100</f>
        <v>60</v>
      </c>
      <c r="H3" s="12">
        <f>+O3*40/100</f>
        <v>100</v>
      </c>
      <c r="I3" s="21">
        <f t="shared" ref="I3:I14" si="0">+B3*10</f>
        <v>20</v>
      </c>
      <c r="J3" s="21">
        <f>+B3*10</f>
        <v>20</v>
      </c>
      <c r="K3" s="21"/>
      <c r="L3" s="21">
        <f>+M3*60/100</f>
        <v>54</v>
      </c>
      <c r="M3" s="12">
        <f>+N3*60/100</f>
        <v>90</v>
      </c>
      <c r="N3" s="12">
        <f>+O3*60/100</f>
        <v>150</v>
      </c>
      <c r="O3" s="12">
        <f>+B3*125</f>
        <v>250</v>
      </c>
    </row>
    <row r="4" spans="1:24" ht="14.25" customHeight="1">
      <c r="A4" s="170" t="s">
        <v>24</v>
      </c>
      <c r="B4" s="30">
        <v>2</v>
      </c>
      <c r="C4" s="21">
        <f>+B4*10</f>
        <v>20</v>
      </c>
      <c r="D4" s="21">
        <f t="shared" ref="D4:D14" si="1">+B4*10</f>
        <v>20</v>
      </c>
      <c r="E4" s="5"/>
      <c r="F4" s="21">
        <f t="shared" ref="F4:F13" si="2">+H4*40/100</f>
        <v>40</v>
      </c>
      <c r="G4" s="21">
        <f t="shared" ref="G4:G13" si="3">+H4*60/100</f>
        <v>60</v>
      </c>
      <c r="H4" s="12">
        <f t="shared" ref="H4:H14" si="4">+O4*40/100</f>
        <v>100</v>
      </c>
      <c r="I4" s="21">
        <f t="shared" si="0"/>
        <v>20</v>
      </c>
      <c r="J4" s="21">
        <f t="shared" ref="J4:J14" si="5">+B4*10</f>
        <v>20</v>
      </c>
      <c r="K4" s="21"/>
      <c r="L4" s="21">
        <f t="shared" ref="L4:N14" si="6">+M4*60/100</f>
        <v>54</v>
      </c>
      <c r="M4" s="12">
        <f t="shared" si="6"/>
        <v>90</v>
      </c>
      <c r="N4" s="12">
        <f t="shared" si="6"/>
        <v>150</v>
      </c>
      <c r="O4" s="12">
        <f t="shared" ref="O4:O14" si="7">+B4*125</f>
        <v>250</v>
      </c>
      <c r="P4" s="2"/>
      <c r="Q4" s="2"/>
      <c r="R4" s="2"/>
      <c r="S4" s="2"/>
      <c r="T4" s="2"/>
      <c r="U4" s="2"/>
      <c r="V4" s="2"/>
      <c r="W4" s="2"/>
      <c r="X4" s="2"/>
    </row>
    <row r="5" spans="1:24" ht="14.25" customHeight="1">
      <c r="A5" s="170" t="s">
        <v>25</v>
      </c>
      <c r="B5" s="30">
        <v>2</v>
      </c>
      <c r="C5" s="21">
        <f t="shared" ref="C5:C14" si="8">+B5*10</f>
        <v>20</v>
      </c>
      <c r="D5" s="21">
        <f t="shared" si="1"/>
        <v>20</v>
      </c>
      <c r="E5" s="5"/>
      <c r="F5" s="21">
        <f t="shared" si="2"/>
        <v>40</v>
      </c>
      <c r="G5" s="21">
        <f t="shared" si="3"/>
        <v>60</v>
      </c>
      <c r="H5" s="12">
        <f t="shared" si="4"/>
        <v>100</v>
      </c>
      <c r="I5" s="21">
        <f t="shared" si="0"/>
        <v>20</v>
      </c>
      <c r="J5" s="21">
        <f t="shared" si="5"/>
        <v>20</v>
      </c>
      <c r="K5" s="21"/>
      <c r="L5" s="21">
        <f t="shared" si="6"/>
        <v>54</v>
      </c>
      <c r="M5" s="12">
        <f t="shared" si="6"/>
        <v>90</v>
      </c>
      <c r="N5" s="12">
        <f t="shared" si="6"/>
        <v>150</v>
      </c>
      <c r="O5" s="12">
        <f t="shared" si="7"/>
        <v>250</v>
      </c>
    </row>
    <row r="6" spans="1:24" ht="14.25" customHeight="1">
      <c r="A6" s="170" t="s">
        <v>46</v>
      </c>
      <c r="B6" s="30">
        <v>1</v>
      </c>
      <c r="C6" s="21">
        <f t="shared" si="8"/>
        <v>10</v>
      </c>
      <c r="D6" s="21">
        <f t="shared" si="1"/>
        <v>10</v>
      </c>
      <c r="E6" s="5"/>
      <c r="F6" s="21">
        <f t="shared" si="2"/>
        <v>20</v>
      </c>
      <c r="G6" s="21">
        <f t="shared" si="3"/>
        <v>30</v>
      </c>
      <c r="H6" s="12">
        <f t="shared" si="4"/>
        <v>50</v>
      </c>
      <c r="I6" s="21">
        <f t="shared" si="0"/>
        <v>10</v>
      </c>
      <c r="J6" s="21">
        <f t="shared" si="5"/>
        <v>10</v>
      </c>
      <c r="K6" s="21"/>
      <c r="L6" s="21">
        <f t="shared" si="6"/>
        <v>27</v>
      </c>
      <c r="M6" s="12">
        <f t="shared" si="6"/>
        <v>45</v>
      </c>
      <c r="N6" s="12">
        <f t="shared" si="6"/>
        <v>75</v>
      </c>
      <c r="O6" s="12">
        <f t="shared" si="7"/>
        <v>125</v>
      </c>
    </row>
    <row r="7" spans="1:24" ht="14.25" customHeight="1">
      <c r="A7" s="170" t="s">
        <v>26</v>
      </c>
      <c r="B7" s="30">
        <v>2</v>
      </c>
      <c r="C7" s="21">
        <f t="shared" si="8"/>
        <v>20</v>
      </c>
      <c r="D7" s="21">
        <f t="shared" si="1"/>
        <v>20</v>
      </c>
      <c r="E7" s="21"/>
      <c r="F7" s="21">
        <f t="shared" si="2"/>
        <v>40</v>
      </c>
      <c r="G7" s="21">
        <f t="shared" si="3"/>
        <v>60</v>
      </c>
      <c r="H7" s="12">
        <f t="shared" si="4"/>
        <v>100</v>
      </c>
      <c r="I7" s="21">
        <f t="shared" si="0"/>
        <v>20</v>
      </c>
      <c r="J7" s="21">
        <f t="shared" si="5"/>
        <v>20</v>
      </c>
      <c r="K7" s="21"/>
      <c r="L7" s="21">
        <f t="shared" si="6"/>
        <v>54</v>
      </c>
      <c r="M7" s="12">
        <f t="shared" si="6"/>
        <v>90</v>
      </c>
      <c r="N7" s="12">
        <f t="shared" si="6"/>
        <v>150</v>
      </c>
      <c r="O7" s="12">
        <f t="shared" si="7"/>
        <v>250</v>
      </c>
      <c r="P7" s="2"/>
      <c r="Q7" s="2"/>
      <c r="R7" s="2"/>
      <c r="S7" s="2"/>
      <c r="T7" s="2"/>
      <c r="U7" s="2"/>
      <c r="V7" s="2"/>
      <c r="W7" s="2"/>
      <c r="X7" s="2"/>
    </row>
    <row r="8" spans="1:24" ht="14.25" customHeight="1">
      <c r="A8" s="170" t="s">
        <v>165</v>
      </c>
      <c r="B8" s="30">
        <v>13</v>
      </c>
      <c r="C8" s="21">
        <f t="shared" si="8"/>
        <v>130</v>
      </c>
      <c r="D8" s="21">
        <f t="shared" si="1"/>
        <v>130</v>
      </c>
      <c r="E8" s="5"/>
      <c r="F8" s="21">
        <f t="shared" si="2"/>
        <v>260</v>
      </c>
      <c r="G8" s="21">
        <f t="shared" si="3"/>
        <v>390</v>
      </c>
      <c r="H8" s="12">
        <f t="shared" si="4"/>
        <v>650</v>
      </c>
      <c r="I8" s="21">
        <f t="shared" si="0"/>
        <v>130</v>
      </c>
      <c r="J8" s="21">
        <f t="shared" si="5"/>
        <v>130</v>
      </c>
      <c r="K8" s="21"/>
      <c r="L8" s="21">
        <f t="shared" si="6"/>
        <v>351</v>
      </c>
      <c r="M8" s="12">
        <f t="shared" si="6"/>
        <v>585</v>
      </c>
      <c r="N8" s="12">
        <f t="shared" si="6"/>
        <v>975</v>
      </c>
      <c r="O8" s="12">
        <f t="shared" si="7"/>
        <v>1625</v>
      </c>
    </row>
    <row r="9" spans="1:24" ht="14.25" customHeight="1">
      <c r="A9" s="170" t="s">
        <v>27</v>
      </c>
      <c r="B9" s="30">
        <v>2</v>
      </c>
      <c r="C9" s="21">
        <f t="shared" si="8"/>
        <v>20</v>
      </c>
      <c r="D9" s="21">
        <f t="shared" si="1"/>
        <v>20</v>
      </c>
      <c r="E9" s="5"/>
      <c r="F9" s="21">
        <f t="shared" si="2"/>
        <v>40</v>
      </c>
      <c r="G9" s="21">
        <f t="shared" si="3"/>
        <v>60</v>
      </c>
      <c r="H9" s="12">
        <f t="shared" si="4"/>
        <v>100</v>
      </c>
      <c r="I9" s="21">
        <f t="shared" si="0"/>
        <v>20</v>
      </c>
      <c r="J9" s="21">
        <f t="shared" si="5"/>
        <v>20</v>
      </c>
      <c r="K9" s="21"/>
      <c r="L9" s="21">
        <f t="shared" si="6"/>
        <v>54</v>
      </c>
      <c r="M9" s="12">
        <f t="shared" si="6"/>
        <v>90</v>
      </c>
      <c r="N9" s="12">
        <f t="shared" si="6"/>
        <v>150</v>
      </c>
      <c r="O9" s="12">
        <f t="shared" si="7"/>
        <v>250</v>
      </c>
    </row>
    <row r="10" spans="1:24" ht="14.25" customHeight="1">
      <c r="A10" s="170" t="s">
        <v>64</v>
      </c>
      <c r="B10" s="30">
        <v>1</v>
      </c>
      <c r="C10" s="21">
        <f t="shared" si="8"/>
        <v>10</v>
      </c>
      <c r="D10" s="21">
        <f t="shared" si="1"/>
        <v>10</v>
      </c>
      <c r="E10" s="5"/>
      <c r="F10" s="21">
        <f t="shared" si="2"/>
        <v>20</v>
      </c>
      <c r="G10" s="21">
        <f t="shared" si="3"/>
        <v>30</v>
      </c>
      <c r="H10" s="12">
        <f t="shared" si="4"/>
        <v>50</v>
      </c>
      <c r="I10" s="21">
        <f t="shared" si="0"/>
        <v>10</v>
      </c>
      <c r="J10" s="21">
        <f t="shared" si="5"/>
        <v>10</v>
      </c>
      <c r="K10" s="21"/>
      <c r="L10" s="21">
        <f t="shared" si="6"/>
        <v>27</v>
      </c>
      <c r="M10" s="12">
        <f t="shared" si="6"/>
        <v>45</v>
      </c>
      <c r="N10" s="12">
        <f t="shared" si="6"/>
        <v>75</v>
      </c>
      <c r="O10" s="12">
        <f t="shared" si="7"/>
        <v>125</v>
      </c>
    </row>
    <row r="11" spans="1:24" ht="14.25" customHeight="1">
      <c r="A11" s="170" t="s">
        <v>29</v>
      </c>
      <c r="B11" s="30">
        <v>3</v>
      </c>
      <c r="C11" s="21">
        <f t="shared" si="8"/>
        <v>30</v>
      </c>
      <c r="D11" s="21">
        <f t="shared" si="1"/>
        <v>30</v>
      </c>
      <c r="E11" s="21"/>
      <c r="F11" s="21">
        <f t="shared" si="2"/>
        <v>60</v>
      </c>
      <c r="G11" s="21">
        <f t="shared" si="3"/>
        <v>90</v>
      </c>
      <c r="H11" s="12">
        <f t="shared" si="4"/>
        <v>150</v>
      </c>
      <c r="I11" s="21">
        <f t="shared" si="0"/>
        <v>30</v>
      </c>
      <c r="J11" s="21">
        <f t="shared" si="5"/>
        <v>30</v>
      </c>
      <c r="K11" s="21"/>
      <c r="L11" s="21">
        <f t="shared" si="6"/>
        <v>81</v>
      </c>
      <c r="M11" s="12">
        <f t="shared" si="6"/>
        <v>135</v>
      </c>
      <c r="N11" s="12">
        <f t="shared" si="6"/>
        <v>225</v>
      </c>
      <c r="O11" s="12">
        <f t="shared" si="7"/>
        <v>375</v>
      </c>
    </row>
    <row r="12" spans="1:24" ht="14.25" customHeight="1">
      <c r="A12" s="170" t="s">
        <v>30</v>
      </c>
      <c r="B12" s="30">
        <v>4</v>
      </c>
      <c r="C12" s="21">
        <f t="shared" si="8"/>
        <v>40</v>
      </c>
      <c r="D12" s="21">
        <f t="shared" si="1"/>
        <v>40</v>
      </c>
      <c r="E12" s="5"/>
      <c r="F12" s="21">
        <f t="shared" si="2"/>
        <v>80</v>
      </c>
      <c r="G12" s="21">
        <f t="shared" si="3"/>
        <v>120</v>
      </c>
      <c r="H12" s="12">
        <f t="shared" si="4"/>
        <v>200</v>
      </c>
      <c r="I12" s="21">
        <f t="shared" si="0"/>
        <v>40</v>
      </c>
      <c r="J12" s="21">
        <f t="shared" si="5"/>
        <v>40</v>
      </c>
      <c r="K12" s="21"/>
      <c r="L12" s="21">
        <f t="shared" si="6"/>
        <v>108</v>
      </c>
      <c r="M12" s="12">
        <f t="shared" si="6"/>
        <v>180</v>
      </c>
      <c r="N12" s="12">
        <f t="shared" si="6"/>
        <v>300</v>
      </c>
      <c r="O12" s="12">
        <f t="shared" si="7"/>
        <v>500</v>
      </c>
    </row>
    <row r="13" spans="1:24" ht="14.25" customHeight="1">
      <c r="A13" s="151"/>
      <c r="C13" s="21">
        <f t="shared" si="8"/>
        <v>0</v>
      </c>
      <c r="D13" s="21">
        <f t="shared" si="1"/>
        <v>0</v>
      </c>
      <c r="E13" s="5"/>
      <c r="F13" s="21">
        <f t="shared" si="2"/>
        <v>0</v>
      </c>
      <c r="G13" s="21">
        <f t="shared" si="3"/>
        <v>0</v>
      </c>
      <c r="H13" s="12">
        <f t="shared" si="4"/>
        <v>0</v>
      </c>
      <c r="I13" s="21">
        <f t="shared" si="0"/>
        <v>0</v>
      </c>
      <c r="J13" s="21">
        <f t="shared" si="5"/>
        <v>0</v>
      </c>
      <c r="K13" s="21"/>
      <c r="L13" s="21">
        <f t="shared" si="6"/>
        <v>0</v>
      </c>
      <c r="M13" s="12">
        <f t="shared" si="6"/>
        <v>0</v>
      </c>
      <c r="N13" s="12">
        <f t="shared" si="6"/>
        <v>0</v>
      </c>
      <c r="O13" s="12">
        <f t="shared" si="7"/>
        <v>0</v>
      </c>
    </row>
    <row r="14" spans="1:24" ht="14.25" customHeight="1">
      <c r="A14" s="1"/>
      <c r="B14" s="21"/>
      <c r="C14" s="21">
        <f t="shared" si="8"/>
        <v>0</v>
      </c>
      <c r="D14" s="21">
        <f t="shared" si="1"/>
        <v>0</v>
      </c>
      <c r="E14" s="5"/>
      <c r="F14" s="21">
        <f>+H14*30/100</f>
        <v>0</v>
      </c>
      <c r="G14" s="21">
        <f>+H14*70/100</f>
        <v>0</v>
      </c>
      <c r="H14" s="12">
        <f t="shared" si="4"/>
        <v>0</v>
      </c>
      <c r="I14" s="21">
        <f t="shared" si="0"/>
        <v>0</v>
      </c>
      <c r="J14" s="21">
        <f t="shared" si="5"/>
        <v>0</v>
      </c>
      <c r="K14" s="21"/>
      <c r="L14" s="21">
        <f>+M14*70/100</f>
        <v>0</v>
      </c>
      <c r="M14" s="12">
        <f t="shared" si="6"/>
        <v>0</v>
      </c>
      <c r="N14" s="12">
        <f t="shared" si="6"/>
        <v>0</v>
      </c>
      <c r="O14" s="12">
        <f t="shared" si="7"/>
        <v>0</v>
      </c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4.25" customHeight="1">
      <c r="A15" s="110"/>
      <c r="B15" s="111"/>
      <c r="C15" s="111"/>
      <c r="D15" s="111"/>
      <c r="E15" s="111"/>
      <c r="F15" s="112"/>
      <c r="G15" s="113"/>
      <c r="H15" s="114"/>
      <c r="I15" s="111"/>
      <c r="J15" s="111"/>
      <c r="K15" s="113"/>
      <c r="L15" s="115"/>
      <c r="M15" s="113"/>
      <c r="N15" s="12"/>
      <c r="O15" s="12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4.25" customHeight="1">
      <c r="A16" s="116"/>
      <c r="B16" s="111"/>
      <c r="C16" s="117"/>
      <c r="D16" s="117"/>
      <c r="E16" s="112"/>
      <c r="F16" s="118"/>
      <c r="G16" s="113"/>
      <c r="H16" s="114"/>
      <c r="I16" s="117"/>
      <c r="J16" s="117"/>
      <c r="K16" s="115"/>
      <c r="L16" s="115"/>
      <c r="M16" s="113"/>
      <c r="N16" s="12"/>
      <c r="O16" s="12"/>
      <c r="P16" s="28"/>
      <c r="Q16" s="28"/>
      <c r="R16" s="28"/>
      <c r="S16" s="28"/>
      <c r="T16" s="28"/>
      <c r="U16" s="28"/>
      <c r="V16" s="28"/>
      <c r="W16" s="28"/>
      <c r="X16" s="28"/>
    </row>
    <row r="17" spans="1:15" ht="14.25" customHeight="1">
      <c r="A17" s="1"/>
      <c r="B17" s="21"/>
      <c r="C17" s="21"/>
      <c r="D17" s="21"/>
      <c r="E17" s="21"/>
      <c r="F17" s="21"/>
      <c r="G17" s="21"/>
      <c r="H17" s="12"/>
      <c r="I17" s="21"/>
      <c r="J17" s="21"/>
      <c r="K17" s="21"/>
      <c r="L17" s="21"/>
      <c r="M17" s="21"/>
      <c r="N17" s="12"/>
      <c r="O17" s="12"/>
    </row>
    <row r="18" spans="1:15" ht="14.25" customHeight="1">
      <c r="A18" s="1"/>
      <c r="B18" s="21"/>
      <c r="C18" s="21"/>
      <c r="D18" s="21"/>
      <c r="E18" s="21"/>
      <c r="F18" s="21"/>
      <c r="G18" s="21"/>
      <c r="H18" s="12"/>
      <c r="I18" s="21"/>
      <c r="J18" s="21"/>
      <c r="K18" s="21"/>
      <c r="L18" s="21"/>
      <c r="M18" s="21"/>
      <c r="N18" s="12"/>
      <c r="O18" s="12"/>
    </row>
    <row r="19" spans="1:15" ht="14.25" customHeight="1">
      <c r="A19" s="1"/>
      <c r="B19" s="21"/>
      <c r="C19" s="21"/>
      <c r="D19" s="21"/>
      <c r="E19" s="21"/>
      <c r="F19" s="21"/>
      <c r="G19" s="21"/>
      <c r="H19" s="12"/>
      <c r="I19" s="21"/>
      <c r="J19" s="21"/>
      <c r="K19" s="21"/>
      <c r="L19" s="21"/>
      <c r="M19" s="21"/>
      <c r="N19" s="12"/>
      <c r="O19" s="12"/>
    </row>
    <row r="20" spans="1:15" ht="14.25" customHeight="1">
      <c r="A20" s="1"/>
      <c r="B20" s="21"/>
      <c r="C20" s="21"/>
      <c r="D20" s="21"/>
      <c r="E20" s="21"/>
      <c r="F20" s="21"/>
      <c r="G20" s="21"/>
      <c r="H20" s="12"/>
      <c r="I20" s="21"/>
      <c r="J20" s="21"/>
      <c r="K20" s="21"/>
      <c r="L20" s="21"/>
      <c r="M20" s="21"/>
      <c r="N20" s="12"/>
      <c r="O20" s="12"/>
    </row>
    <row r="21" spans="1:15" ht="14.25" customHeight="1">
      <c r="A21" s="1"/>
      <c r="B21" s="21"/>
      <c r="C21" s="21"/>
      <c r="D21" s="21"/>
      <c r="E21" s="21"/>
      <c r="F21" s="21"/>
      <c r="G21" s="21"/>
      <c r="H21" s="12"/>
      <c r="I21" s="21"/>
      <c r="J21" s="21"/>
      <c r="K21" s="21"/>
      <c r="L21" s="21"/>
      <c r="M21" s="21"/>
      <c r="N21" s="12"/>
      <c r="O21" s="12"/>
    </row>
    <row r="22" spans="1:15" ht="14.25" customHeight="1">
      <c r="A22" s="1"/>
      <c r="B22" s="21"/>
      <c r="C22" s="21"/>
      <c r="D22" s="21"/>
      <c r="E22" s="21"/>
      <c r="F22" s="21"/>
      <c r="G22" s="21"/>
      <c r="H22" s="12"/>
      <c r="I22" s="21"/>
      <c r="J22" s="21"/>
      <c r="K22" s="21"/>
      <c r="L22" s="21"/>
      <c r="M22" s="21"/>
      <c r="N22" s="12"/>
      <c r="O22" s="12"/>
    </row>
    <row r="23" spans="1:15" ht="14.25" customHeight="1">
      <c r="A23" s="1"/>
      <c r="B23" s="21"/>
      <c r="C23" s="21"/>
      <c r="D23" s="21"/>
      <c r="E23" s="21"/>
      <c r="F23" s="21"/>
      <c r="G23" s="21"/>
      <c r="H23" s="12"/>
      <c r="I23" s="21"/>
      <c r="J23" s="21"/>
      <c r="K23" s="21"/>
      <c r="L23" s="21"/>
      <c r="M23" s="21"/>
      <c r="N23" s="12"/>
      <c r="O23" s="12"/>
    </row>
    <row r="24" spans="1:15" ht="14.25" customHeight="1">
      <c r="A24" s="4" t="s">
        <v>31</v>
      </c>
      <c r="B24" s="20">
        <f t="shared" ref="B24:N24" si="9">SUM(B3:B23)</f>
        <v>32</v>
      </c>
      <c r="C24" s="20">
        <f t="shared" si="9"/>
        <v>320</v>
      </c>
      <c r="D24" s="20">
        <f t="shared" si="9"/>
        <v>320</v>
      </c>
      <c r="E24" s="20" t="s">
        <v>17</v>
      </c>
      <c r="F24" s="20">
        <f t="shared" si="9"/>
        <v>640</v>
      </c>
      <c r="G24" s="20">
        <f t="shared" si="9"/>
        <v>960</v>
      </c>
      <c r="H24" s="102">
        <f t="shared" si="9"/>
        <v>1600</v>
      </c>
      <c r="I24" s="20">
        <f t="shared" si="9"/>
        <v>320</v>
      </c>
      <c r="J24" s="20">
        <f t="shared" si="9"/>
        <v>320</v>
      </c>
      <c r="K24" s="20" t="s">
        <v>17</v>
      </c>
      <c r="L24" s="20">
        <f t="shared" si="9"/>
        <v>864</v>
      </c>
      <c r="M24" s="20">
        <f t="shared" si="9"/>
        <v>1440</v>
      </c>
      <c r="N24" s="102">
        <f t="shared" si="9"/>
        <v>2400</v>
      </c>
      <c r="O24" s="102">
        <f>SUM(H24+N24)</f>
        <v>4000</v>
      </c>
    </row>
    <row r="25" spans="1:15" ht="14.25" customHeight="1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4.25" customHeight="1">
      <c r="A26" s="11" t="s">
        <v>166</v>
      </c>
      <c r="D26" s="9"/>
      <c r="E26" s="10"/>
      <c r="F26" s="10"/>
      <c r="G26" s="9"/>
      <c r="H26" s="10"/>
      <c r="I26" s="26"/>
      <c r="J26" s="9"/>
      <c r="K26" s="9"/>
      <c r="M26" s="9"/>
      <c r="N26" s="9"/>
      <c r="O26" s="26"/>
    </row>
    <row r="27" spans="1:15" ht="14.25" customHeight="1">
      <c r="A27" s="11" t="s">
        <v>167</v>
      </c>
      <c r="D27" s="9"/>
      <c r="E27" s="9"/>
      <c r="F27" s="9"/>
      <c r="G27" s="9"/>
      <c r="H27" s="9"/>
      <c r="I27" s="26"/>
      <c r="J27" s="9"/>
      <c r="K27" s="9"/>
      <c r="L27" s="9"/>
      <c r="M27" s="9"/>
      <c r="N27" s="26"/>
      <c r="O27" s="26"/>
    </row>
    <row r="28" spans="1:15" ht="14.25" customHeight="1">
      <c r="A28" s="11" t="s">
        <v>168</v>
      </c>
      <c r="D28" s="9"/>
      <c r="E28" s="9"/>
      <c r="F28" s="9"/>
      <c r="G28" s="9"/>
      <c r="H28" s="9"/>
      <c r="I28" s="26"/>
      <c r="J28" s="9"/>
      <c r="K28" s="9"/>
      <c r="L28" s="9"/>
      <c r="M28" s="9"/>
      <c r="N28" s="26"/>
      <c r="O28" s="26"/>
    </row>
    <row r="29" spans="1:15" ht="14.25" customHeight="1">
      <c r="D29" s="26"/>
      <c r="E29" s="26"/>
      <c r="F29" s="26"/>
      <c r="G29" s="26"/>
      <c r="H29" s="26"/>
      <c r="I29" s="26"/>
      <c r="J29" s="26"/>
      <c r="K29" s="26"/>
      <c r="L29" s="26"/>
      <c r="O29" s="26"/>
    </row>
    <row r="30" spans="1:15" ht="14.25" customHeight="1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14.25" customHeight="1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4.25" customHeight="1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4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4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4.25" customHeight="1"/>
    <row r="36" spans="1:15" ht="14.25" customHeight="1"/>
    <row r="37" spans="1:15" ht="14.25" customHeight="1"/>
    <row r="38" spans="1:15" ht="14.25" customHeight="1"/>
    <row r="39" spans="1:15" ht="14.25" customHeight="1"/>
    <row r="40" spans="1:15" ht="14.25" customHeight="1"/>
    <row r="41" spans="1:15" ht="14.25" customHeight="1"/>
    <row r="42" spans="1:15" ht="14.25" customHeight="1"/>
    <row r="43" spans="1:15" ht="14.25" customHeight="1"/>
    <row r="44" spans="1:15" ht="14.25" customHeight="1"/>
    <row r="45" spans="1:15" ht="14.25" customHeight="1"/>
    <row r="46" spans="1:15" ht="14.25" customHeight="1"/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</sheetData>
  <mergeCells count="2">
    <mergeCell ref="K1:N1"/>
    <mergeCell ref="E1:H1"/>
  </mergeCells>
  <pageMargins left="0.7" right="0.7" top="0.75" bottom="0.75" header="0.3" footer="0.3"/>
  <pageSetup paperSize="9" scale="43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P1010"/>
  <sheetViews>
    <sheetView workbookViewId="0"/>
  </sheetViews>
  <sheetFormatPr defaultColWidth="15.140625" defaultRowHeight="15" customHeight="1"/>
  <cols>
    <col min="1" max="1" width="37.7109375" customWidth="1"/>
    <col min="2" max="2" width="4.42578125" customWidth="1"/>
    <col min="3" max="4" width="8.7109375" customWidth="1"/>
    <col min="5" max="5" width="1.140625" customWidth="1"/>
    <col min="6" max="10" width="8.7109375" customWidth="1"/>
    <col min="11" max="11" width="1.140625" customWidth="1"/>
    <col min="12" max="15" width="8.7109375" customWidth="1"/>
    <col min="16" max="24" width="7.5703125" customWidth="1"/>
  </cols>
  <sheetData>
    <row r="1" spans="1:16" ht="62.25" customHeight="1">
      <c r="A1" s="153" t="s">
        <v>169</v>
      </c>
      <c r="B1" s="15" t="s">
        <v>3</v>
      </c>
      <c r="C1" s="15" t="s">
        <v>4</v>
      </c>
      <c r="D1" s="15" t="s">
        <v>5</v>
      </c>
      <c r="E1" s="186" t="s">
        <v>49</v>
      </c>
      <c r="F1" s="194"/>
      <c r="G1" s="194"/>
      <c r="H1" s="195"/>
      <c r="I1" s="15" t="s">
        <v>9</v>
      </c>
      <c r="J1" s="15" t="s">
        <v>33</v>
      </c>
      <c r="K1" s="186" t="s">
        <v>50</v>
      </c>
      <c r="L1" s="194"/>
      <c r="M1" s="194"/>
      <c r="N1" s="195"/>
      <c r="O1" s="16" t="s">
        <v>51</v>
      </c>
    </row>
    <row r="2" spans="1:16" ht="50.25" customHeight="1">
      <c r="A2" s="1" t="s">
        <v>13</v>
      </c>
      <c r="B2" s="21" t="s">
        <v>52</v>
      </c>
      <c r="C2" s="21" t="s">
        <v>36</v>
      </c>
      <c r="D2" s="21" t="s">
        <v>36</v>
      </c>
      <c r="E2" s="21"/>
      <c r="F2" s="21" t="s">
        <v>36</v>
      </c>
      <c r="G2" s="21" t="s">
        <v>37</v>
      </c>
      <c r="H2" s="12" t="s">
        <v>31</v>
      </c>
      <c r="I2" s="21" t="s">
        <v>36</v>
      </c>
      <c r="J2" s="21" t="s">
        <v>36</v>
      </c>
      <c r="K2" s="21"/>
      <c r="L2" s="21" t="s">
        <v>36</v>
      </c>
      <c r="M2" s="21" t="s">
        <v>37</v>
      </c>
      <c r="N2" s="12" t="s">
        <v>31</v>
      </c>
      <c r="O2" s="119" t="s">
        <v>38</v>
      </c>
    </row>
    <row r="3" spans="1:16" ht="14.25" customHeight="1">
      <c r="A3" s="170" t="s">
        <v>39</v>
      </c>
      <c r="B3" s="30">
        <v>2</v>
      </c>
      <c r="C3" s="21">
        <f>+B3*10</f>
        <v>20</v>
      </c>
      <c r="D3" s="21">
        <f>+B3*10</f>
        <v>20</v>
      </c>
      <c r="E3" s="21"/>
      <c r="F3" s="21">
        <f>+H3*40/100</f>
        <v>40</v>
      </c>
      <c r="G3" s="21">
        <f>+H3*60/100</f>
        <v>60</v>
      </c>
      <c r="H3" s="12">
        <f>+O3*40/100</f>
        <v>100</v>
      </c>
      <c r="I3" s="21">
        <f t="shared" ref="I3:I14" si="0">+B3*10</f>
        <v>20</v>
      </c>
      <c r="J3" s="21">
        <f>+B3*10</f>
        <v>20</v>
      </c>
      <c r="K3" s="21"/>
      <c r="L3" s="21">
        <f>+N3*40/100</f>
        <v>60</v>
      </c>
      <c r="M3" s="12">
        <f>+N3*60/100</f>
        <v>90</v>
      </c>
      <c r="N3" s="12">
        <f>+O3*60/100</f>
        <v>150</v>
      </c>
      <c r="O3" s="12">
        <f>+B3*125</f>
        <v>250</v>
      </c>
      <c r="P3" s="29"/>
    </row>
    <row r="4" spans="1:16" ht="14.25" customHeight="1">
      <c r="A4" s="170" t="s">
        <v>24</v>
      </c>
      <c r="B4" s="30">
        <v>2</v>
      </c>
      <c r="C4" s="21">
        <f>+B4*10</f>
        <v>20</v>
      </c>
      <c r="D4" s="21">
        <f t="shared" ref="D4:D14" si="1">+B4*10</f>
        <v>20</v>
      </c>
      <c r="E4" s="5"/>
      <c r="F4" s="21">
        <f t="shared" ref="F4:F13" si="2">+H4*40/100</f>
        <v>40</v>
      </c>
      <c r="G4" s="21">
        <f t="shared" ref="G4:G13" si="3">+H4*60/100</f>
        <v>60</v>
      </c>
      <c r="H4" s="12">
        <f t="shared" ref="H4:H14" si="4">+O4*40/100</f>
        <v>100</v>
      </c>
      <c r="I4" s="21">
        <f t="shared" si="0"/>
        <v>20</v>
      </c>
      <c r="J4" s="21">
        <f t="shared" ref="J4:J14" si="5">+B4*10</f>
        <v>20</v>
      </c>
      <c r="K4" s="21"/>
      <c r="L4" s="21">
        <f t="shared" ref="L4:L14" si="6">+N4*40/100</f>
        <v>60</v>
      </c>
      <c r="M4" s="12">
        <f t="shared" ref="M4:N14" si="7">+N4*60/100</f>
        <v>90</v>
      </c>
      <c r="N4" s="12">
        <f t="shared" si="7"/>
        <v>150</v>
      </c>
      <c r="O4" s="12">
        <f t="shared" ref="O4:O14" si="8">+B4*125</f>
        <v>250</v>
      </c>
      <c r="P4" s="29"/>
    </row>
    <row r="5" spans="1:16" ht="14.25" customHeight="1">
      <c r="A5" s="170" t="s">
        <v>25</v>
      </c>
      <c r="B5" s="30">
        <v>2</v>
      </c>
      <c r="C5" s="21">
        <f t="shared" ref="C5:C14" si="9">+B5*10</f>
        <v>20</v>
      </c>
      <c r="D5" s="21">
        <f t="shared" si="1"/>
        <v>20</v>
      </c>
      <c r="E5" s="5"/>
      <c r="F5" s="21">
        <f t="shared" si="2"/>
        <v>40</v>
      </c>
      <c r="G5" s="21">
        <f t="shared" si="3"/>
        <v>60</v>
      </c>
      <c r="H5" s="12">
        <f t="shared" si="4"/>
        <v>100</v>
      </c>
      <c r="I5" s="21">
        <f t="shared" si="0"/>
        <v>20</v>
      </c>
      <c r="J5" s="21">
        <f t="shared" si="5"/>
        <v>20</v>
      </c>
      <c r="K5" s="21"/>
      <c r="L5" s="21">
        <f t="shared" si="6"/>
        <v>60</v>
      </c>
      <c r="M5" s="12">
        <f t="shared" si="7"/>
        <v>90</v>
      </c>
      <c r="N5" s="12">
        <f t="shared" si="7"/>
        <v>150</v>
      </c>
      <c r="O5" s="12">
        <f t="shared" si="8"/>
        <v>250</v>
      </c>
      <c r="P5" s="29"/>
    </row>
    <row r="6" spans="1:16" ht="14.25" customHeight="1">
      <c r="A6" s="170" t="s">
        <v>46</v>
      </c>
      <c r="B6" s="30">
        <v>1</v>
      </c>
      <c r="C6" s="21">
        <f t="shared" si="9"/>
        <v>10</v>
      </c>
      <c r="D6" s="21">
        <f t="shared" si="1"/>
        <v>10</v>
      </c>
      <c r="E6" s="5"/>
      <c r="F6" s="21">
        <f t="shared" si="2"/>
        <v>20</v>
      </c>
      <c r="G6" s="21">
        <f t="shared" si="3"/>
        <v>30</v>
      </c>
      <c r="H6" s="12">
        <f t="shared" si="4"/>
        <v>50</v>
      </c>
      <c r="I6" s="21">
        <f t="shared" si="0"/>
        <v>10</v>
      </c>
      <c r="J6" s="21">
        <f t="shared" si="5"/>
        <v>10</v>
      </c>
      <c r="K6" s="21"/>
      <c r="L6" s="21">
        <f t="shared" si="6"/>
        <v>30</v>
      </c>
      <c r="M6" s="12">
        <f t="shared" si="7"/>
        <v>45</v>
      </c>
      <c r="N6" s="12">
        <f t="shared" si="7"/>
        <v>75</v>
      </c>
      <c r="O6" s="12">
        <f t="shared" si="8"/>
        <v>125</v>
      </c>
      <c r="P6" s="29"/>
    </row>
    <row r="7" spans="1:16" ht="14.25" customHeight="1">
      <c r="A7" s="170" t="s">
        <v>26</v>
      </c>
      <c r="B7" s="30">
        <v>2</v>
      </c>
      <c r="C7" s="21">
        <f t="shared" si="9"/>
        <v>20</v>
      </c>
      <c r="D7" s="21">
        <f t="shared" si="1"/>
        <v>20</v>
      </c>
      <c r="E7" s="21"/>
      <c r="F7" s="21">
        <f t="shared" si="2"/>
        <v>40</v>
      </c>
      <c r="G7" s="21">
        <f t="shared" si="3"/>
        <v>60</v>
      </c>
      <c r="H7" s="12">
        <f t="shared" si="4"/>
        <v>100</v>
      </c>
      <c r="I7" s="21">
        <f t="shared" si="0"/>
        <v>20</v>
      </c>
      <c r="J7" s="21">
        <f t="shared" si="5"/>
        <v>20</v>
      </c>
      <c r="K7" s="21"/>
      <c r="L7" s="21">
        <f t="shared" si="6"/>
        <v>60</v>
      </c>
      <c r="M7" s="12">
        <f t="shared" si="7"/>
        <v>90</v>
      </c>
      <c r="N7" s="12">
        <f t="shared" si="7"/>
        <v>150</v>
      </c>
      <c r="O7" s="12">
        <f t="shared" si="8"/>
        <v>250</v>
      </c>
      <c r="P7" s="29"/>
    </row>
    <row r="8" spans="1:16" ht="14.25" customHeight="1">
      <c r="A8" s="170" t="s">
        <v>27</v>
      </c>
      <c r="B8" s="30">
        <v>2</v>
      </c>
      <c r="C8" s="21">
        <f t="shared" si="9"/>
        <v>20</v>
      </c>
      <c r="D8" s="21">
        <f t="shared" si="1"/>
        <v>20</v>
      </c>
      <c r="E8" s="5"/>
      <c r="F8" s="21">
        <f t="shared" si="2"/>
        <v>40</v>
      </c>
      <c r="G8" s="21">
        <f t="shared" si="3"/>
        <v>60</v>
      </c>
      <c r="H8" s="12">
        <f t="shared" si="4"/>
        <v>100</v>
      </c>
      <c r="I8" s="21">
        <f t="shared" si="0"/>
        <v>20</v>
      </c>
      <c r="J8" s="21">
        <f t="shared" si="5"/>
        <v>20</v>
      </c>
      <c r="K8" s="21"/>
      <c r="L8" s="21">
        <f t="shared" si="6"/>
        <v>60</v>
      </c>
      <c r="M8" s="12">
        <f t="shared" si="7"/>
        <v>90</v>
      </c>
      <c r="N8" s="12">
        <f t="shared" si="7"/>
        <v>150</v>
      </c>
      <c r="O8" s="12">
        <f t="shared" si="8"/>
        <v>250</v>
      </c>
      <c r="P8" s="29"/>
    </row>
    <row r="9" spans="1:16" ht="14.25" customHeight="1">
      <c r="A9" s="170" t="s">
        <v>170</v>
      </c>
      <c r="B9" s="30">
        <v>15</v>
      </c>
      <c r="C9" s="21">
        <f t="shared" si="9"/>
        <v>150</v>
      </c>
      <c r="D9" s="21">
        <f t="shared" si="1"/>
        <v>150</v>
      </c>
      <c r="E9" s="5"/>
      <c r="F9" s="21">
        <f t="shared" si="2"/>
        <v>300</v>
      </c>
      <c r="G9" s="21">
        <f t="shared" si="3"/>
        <v>450</v>
      </c>
      <c r="H9" s="12">
        <f t="shared" si="4"/>
        <v>750</v>
      </c>
      <c r="I9" s="21">
        <f t="shared" si="0"/>
        <v>150</v>
      </c>
      <c r="J9" s="21">
        <f t="shared" si="5"/>
        <v>150</v>
      </c>
      <c r="K9" s="21"/>
      <c r="L9" s="21">
        <f t="shared" si="6"/>
        <v>450</v>
      </c>
      <c r="M9" s="12">
        <f t="shared" si="7"/>
        <v>675</v>
      </c>
      <c r="N9" s="12">
        <f t="shared" si="7"/>
        <v>1125</v>
      </c>
      <c r="O9" s="12">
        <f t="shared" si="8"/>
        <v>1875</v>
      </c>
      <c r="P9" s="29"/>
    </row>
    <row r="10" spans="1:16" ht="14.25" customHeight="1">
      <c r="A10" s="170" t="s">
        <v>64</v>
      </c>
      <c r="B10" s="30">
        <v>1</v>
      </c>
      <c r="C10" s="21">
        <f t="shared" si="9"/>
        <v>10</v>
      </c>
      <c r="D10" s="21">
        <f t="shared" si="1"/>
        <v>10</v>
      </c>
      <c r="E10" s="5"/>
      <c r="F10" s="21">
        <f t="shared" si="2"/>
        <v>20</v>
      </c>
      <c r="G10" s="21">
        <f t="shared" si="3"/>
        <v>30</v>
      </c>
      <c r="H10" s="12">
        <f t="shared" si="4"/>
        <v>50</v>
      </c>
      <c r="I10" s="21">
        <f t="shared" si="0"/>
        <v>10</v>
      </c>
      <c r="J10" s="21">
        <f t="shared" si="5"/>
        <v>10</v>
      </c>
      <c r="K10" s="21"/>
      <c r="L10" s="21">
        <f t="shared" si="6"/>
        <v>30</v>
      </c>
      <c r="M10" s="12">
        <f t="shared" si="7"/>
        <v>45</v>
      </c>
      <c r="N10" s="12">
        <f t="shared" si="7"/>
        <v>75</v>
      </c>
      <c r="O10" s="12">
        <f t="shared" si="8"/>
        <v>125</v>
      </c>
      <c r="P10" s="29"/>
    </row>
    <row r="11" spans="1:16" ht="14.25" customHeight="1">
      <c r="A11" s="170" t="s">
        <v>29</v>
      </c>
      <c r="B11" s="30">
        <v>2</v>
      </c>
      <c r="C11" s="21">
        <f t="shared" si="9"/>
        <v>20</v>
      </c>
      <c r="D11" s="21">
        <f t="shared" si="1"/>
        <v>20</v>
      </c>
      <c r="E11" s="21"/>
      <c r="F11" s="21">
        <f t="shared" si="2"/>
        <v>40</v>
      </c>
      <c r="G11" s="21">
        <f t="shared" si="3"/>
        <v>60</v>
      </c>
      <c r="H11" s="12">
        <f t="shared" si="4"/>
        <v>100</v>
      </c>
      <c r="I11" s="21">
        <f t="shared" si="0"/>
        <v>20</v>
      </c>
      <c r="J11" s="21">
        <f t="shared" si="5"/>
        <v>20</v>
      </c>
      <c r="K11" s="21"/>
      <c r="L11" s="21">
        <f t="shared" si="6"/>
        <v>60</v>
      </c>
      <c r="M11" s="12">
        <f t="shared" si="7"/>
        <v>90</v>
      </c>
      <c r="N11" s="12">
        <f t="shared" si="7"/>
        <v>150</v>
      </c>
      <c r="O11" s="12">
        <f t="shared" si="8"/>
        <v>250</v>
      </c>
      <c r="P11" s="29"/>
    </row>
    <row r="12" spans="1:16" ht="14.25" customHeight="1">
      <c r="A12" s="170" t="s">
        <v>30</v>
      </c>
      <c r="B12" s="30">
        <v>3</v>
      </c>
      <c r="C12" s="21">
        <f t="shared" si="9"/>
        <v>30</v>
      </c>
      <c r="D12" s="21">
        <f t="shared" si="1"/>
        <v>30</v>
      </c>
      <c r="E12" s="5"/>
      <c r="F12" s="21">
        <f t="shared" si="2"/>
        <v>60</v>
      </c>
      <c r="G12" s="21">
        <f t="shared" si="3"/>
        <v>90</v>
      </c>
      <c r="H12" s="12">
        <f t="shared" si="4"/>
        <v>150</v>
      </c>
      <c r="I12" s="21">
        <f t="shared" si="0"/>
        <v>30</v>
      </c>
      <c r="J12" s="21">
        <f t="shared" si="5"/>
        <v>30</v>
      </c>
      <c r="K12" s="21"/>
      <c r="L12" s="21">
        <f t="shared" si="6"/>
        <v>90</v>
      </c>
      <c r="M12" s="12">
        <f t="shared" si="7"/>
        <v>135</v>
      </c>
      <c r="N12" s="12">
        <f t="shared" si="7"/>
        <v>225</v>
      </c>
      <c r="O12" s="12">
        <f t="shared" si="8"/>
        <v>375</v>
      </c>
      <c r="P12" s="29"/>
    </row>
    <row r="13" spans="1:16" ht="14.25" customHeight="1">
      <c r="A13" s="120"/>
      <c r="B13" s="21"/>
      <c r="C13" s="21">
        <f t="shared" si="9"/>
        <v>0</v>
      </c>
      <c r="D13" s="21">
        <f t="shared" si="1"/>
        <v>0</v>
      </c>
      <c r="E13" s="5"/>
      <c r="F13" s="21">
        <f t="shared" si="2"/>
        <v>0</v>
      </c>
      <c r="G13" s="21">
        <f t="shared" si="3"/>
        <v>0</v>
      </c>
      <c r="H13" s="12">
        <f t="shared" si="4"/>
        <v>0</v>
      </c>
      <c r="I13" s="21">
        <f t="shared" si="0"/>
        <v>0</v>
      </c>
      <c r="J13" s="21">
        <f t="shared" si="5"/>
        <v>0</v>
      </c>
      <c r="K13" s="21"/>
      <c r="L13" s="21">
        <f t="shared" si="6"/>
        <v>0</v>
      </c>
      <c r="M13" s="12">
        <f t="shared" si="7"/>
        <v>0</v>
      </c>
      <c r="N13" s="12">
        <f t="shared" si="7"/>
        <v>0</v>
      </c>
      <c r="O13" s="12">
        <f t="shared" si="8"/>
        <v>0</v>
      </c>
      <c r="P13" s="29"/>
    </row>
    <row r="14" spans="1:16" ht="14.25" customHeight="1">
      <c r="A14" s="121"/>
      <c r="B14" s="21"/>
      <c r="C14" s="21">
        <f t="shared" si="9"/>
        <v>0</v>
      </c>
      <c r="D14" s="21">
        <f t="shared" si="1"/>
        <v>0</v>
      </c>
      <c r="E14" s="5"/>
      <c r="F14" s="21">
        <f>+H14*30/100</f>
        <v>0</v>
      </c>
      <c r="G14" s="21">
        <f>+H14*70/100</f>
        <v>0</v>
      </c>
      <c r="H14" s="12">
        <f t="shared" si="4"/>
        <v>0</v>
      </c>
      <c r="I14" s="21">
        <f t="shared" si="0"/>
        <v>0</v>
      </c>
      <c r="J14" s="21">
        <f t="shared" si="5"/>
        <v>0</v>
      </c>
      <c r="K14" s="21"/>
      <c r="L14" s="21">
        <f t="shared" si="6"/>
        <v>0</v>
      </c>
      <c r="M14" s="12">
        <f t="shared" si="7"/>
        <v>0</v>
      </c>
      <c r="N14" s="12">
        <f t="shared" si="7"/>
        <v>0</v>
      </c>
      <c r="O14" s="12">
        <f t="shared" si="8"/>
        <v>0</v>
      </c>
      <c r="P14" s="29"/>
    </row>
    <row r="15" spans="1:16" ht="14.25" customHeight="1">
      <c r="A15" s="122"/>
      <c r="B15" s="21"/>
      <c r="C15" s="117"/>
      <c r="D15" s="123"/>
      <c r="E15" s="113"/>
      <c r="F15" s="123"/>
      <c r="G15" s="113"/>
      <c r="H15" s="114"/>
      <c r="I15" s="117"/>
      <c r="J15" s="123"/>
      <c r="K15" s="124"/>
      <c r="L15" s="123"/>
      <c r="M15" s="125"/>
      <c r="N15" s="12"/>
      <c r="O15" s="12"/>
      <c r="P15" s="29"/>
    </row>
    <row r="16" spans="1:16" ht="14.25" customHeight="1">
      <c r="A16" s="1"/>
      <c r="B16" s="21"/>
      <c r="C16" s="21"/>
      <c r="D16" s="21"/>
      <c r="E16" s="21"/>
      <c r="F16" s="21"/>
      <c r="G16" s="21"/>
      <c r="H16" s="12"/>
      <c r="I16" s="21"/>
      <c r="J16" s="21"/>
      <c r="K16" s="21"/>
      <c r="L16" s="21"/>
      <c r="M16" s="21"/>
      <c r="N16" s="12"/>
      <c r="O16" s="119"/>
      <c r="P16" s="29"/>
    </row>
    <row r="17" spans="1:16" ht="14.25" customHeight="1">
      <c r="A17" s="1"/>
      <c r="B17" s="21"/>
      <c r="C17" s="21"/>
      <c r="D17" s="21"/>
      <c r="E17" s="21"/>
      <c r="F17" s="21"/>
      <c r="G17" s="21"/>
      <c r="H17" s="12"/>
      <c r="I17" s="21"/>
      <c r="J17" s="21"/>
      <c r="K17" s="21"/>
      <c r="L17" s="21"/>
      <c r="M17" s="21"/>
      <c r="N17" s="12"/>
      <c r="O17" s="119"/>
      <c r="P17" s="29"/>
    </row>
    <row r="18" spans="1:16" ht="14.25" customHeight="1">
      <c r="A18" s="1"/>
      <c r="B18" s="21"/>
      <c r="C18" s="21"/>
      <c r="D18" s="21"/>
      <c r="E18" s="21"/>
      <c r="F18" s="21"/>
      <c r="G18" s="21"/>
      <c r="H18" s="12"/>
      <c r="I18" s="21"/>
      <c r="J18" s="21"/>
      <c r="K18" s="21"/>
      <c r="L18" s="21"/>
      <c r="M18" s="21"/>
      <c r="N18" s="12"/>
      <c r="O18" s="119"/>
      <c r="P18" s="29"/>
    </row>
    <row r="19" spans="1:16" ht="14.25" customHeight="1">
      <c r="A19" s="1"/>
      <c r="B19" s="21"/>
      <c r="C19" s="126"/>
      <c r="D19" s="126"/>
      <c r="E19" s="125"/>
      <c r="F19" s="5"/>
      <c r="G19" s="105"/>
      <c r="H19" s="100"/>
      <c r="I19" s="126"/>
      <c r="J19" s="126"/>
      <c r="K19" s="127"/>
      <c r="L19" s="126"/>
      <c r="M19" s="128"/>
      <c r="N19" s="100"/>
      <c r="O19" s="109"/>
      <c r="P19" s="29"/>
    </row>
    <row r="20" spans="1:16" ht="14.25" customHeight="1">
      <c r="A20" s="21"/>
      <c r="B20" s="21"/>
      <c r="C20" s="126"/>
      <c r="D20" s="126"/>
      <c r="E20" s="125"/>
      <c r="F20" s="129"/>
      <c r="G20" s="5"/>
      <c r="H20" s="100"/>
      <c r="I20" s="126"/>
      <c r="J20" s="126"/>
      <c r="K20" s="127"/>
      <c r="L20" s="130"/>
      <c r="M20" s="131"/>
      <c r="N20" s="100"/>
      <c r="O20" s="109"/>
      <c r="P20" s="29"/>
    </row>
    <row r="21" spans="1:16" ht="14.25" customHeight="1">
      <c r="A21" s="21"/>
      <c r="B21" s="21"/>
      <c r="C21" s="126"/>
      <c r="D21" s="126"/>
      <c r="E21" s="132"/>
      <c r="F21" s="131"/>
      <c r="G21" s="5"/>
      <c r="H21" s="100"/>
      <c r="I21" s="126"/>
      <c r="J21" s="126"/>
      <c r="K21" s="132"/>
      <c r="L21" s="133"/>
      <c r="M21" s="21"/>
      <c r="N21" s="100"/>
      <c r="O21" s="109"/>
      <c r="P21" s="29"/>
    </row>
    <row r="22" spans="1:16" ht="14.25" customHeight="1">
      <c r="A22" s="1"/>
      <c r="B22" s="21"/>
      <c r="C22" s="21"/>
      <c r="D22" s="21"/>
      <c r="E22" s="21"/>
      <c r="F22" s="20"/>
      <c r="G22" s="21"/>
      <c r="H22" s="12"/>
      <c r="I22" s="21"/>
      <c r="J22" s="21"/>
      <c r="K22" s="21"/>
      <c r="L22" s="20"/>
      <c r="M22" s="21"/>
      <c r="N22" s="12"/>
      <c r="O22" s="119"/>
      <c r="P22" s="29"/>
    </row>
    <row r="23" spans="1:16" ht="14.25" customHeight="1">
      <c r="A23" s="4" t="s">
        <v>31</v>
      </c>
      <c r="B23" s="20">
        <f>SUM(B3:B22)</f>
        <v>32</v>
      </c>
      <c r="C23" s="20" t="s">
        <v>17</v>
      </c>
      <c r="D23" s="20" t="s">
        <v>17</v>
      </c>
      <c r="E23" s="20" t="s">
        <v>17</v>
      </c>
      <c r="F23" s="20" t="s">
        <v>17</v>
      </c>
      <c r="G23" s="20" t="s">
        <v>17</v>
      </c>
      <c r="H23" s="20">
        <f>SUM(H3:H22)</f>
        <v>1600</v>
      </c>
      <c r="I23" s="20" t="s">
        <v>17</v>
      </c>
      <c r="J23" s="20" t="s">
        <v>17</v>
      </c>
      <c r="K23" s="20" t="s">
        <v>17</v>
      </c>
      <c r="L23" s="20" t="s">
        <v>17</v>
      </c>
      <c r="M23" s="20" t="s">
        <v>17</v>
      </c>
      <c r="N23" s="20">
        <f>SUM(N3:N22)</f>
        <v>2400</v>
      </c>
      <c r="O23" s="20">
        <f>SUM(O3:O22)</f>
        <v>4000</v>
      </c>
    </row>
    <row r="24" spans="1:16" ht="14.25" customHeight="1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14.25" customHeight="1">
      <c r="D25" s="9"/>
      <c r="E25" s="10"/>
      <c r="F25" s="10"/>
      <c r="G25" s="9"/>
      <c r="H25" s="10"/>
      <c r="I25" s="26"/>
      <c r="J25" s="9"/>
      <c r="K25" s="9"/>
      <c r="M25" s="9"/>
      <c r="N25" s="9"/>
      <c r="O25" s="26"/>
    </row>
    <row r="26" spans="1:16" ht="14.25" customHeight="1">
      <c r="D26" s="9"/>
      <c r="E26" s="9"/>
      <c r="F26" s="9"/>
      <c r="G26" s="9"/>
      <c r="H26" s="9"/>
      <c r="I26" s="26"/>
      <c r="J26" s="9"/>
      <c r="K26" s="9"/>
      <c r="L26" s="9"/>
      <c r="M26" s="9"/>
      <c r="N26" s="26"/>
      <c r="O26" s="26"/>
    </row>
    <row r="27" spans="1:16" ht="14.25" customHeight="1">
      <c r="D27" s="9"/>
      <c r="E27" s="9"/>
      <c r="F27" s="9"/>
      <c r="G27" s="9"/>
      <c r="H27" s="9"/>
      <c r="I27" s="26"/>
      <c r="J27" s="9"/>
      <c r="K27" s="9"/>
      <c r="L27" s="9"/>
      <c r="M27" s="9"/>
      <c r="N27" s="26"/>
      <c r="O27" s="26"/>
    </row>
    <row r="28" spans="1:16" ht="14.25" customHeight="1">
      <c r="D28" s="26"/>
      <c r="E28" s="26"/>
      <c r="F28" s="26"/>
      <c r="G28" s="26"/>
      <c r="H28" s="26"/>
      <c r="I28" s="26"/>
      <c r="J28" s="26"/>
      <c r="K28" s="26"/>
      <c r="L28" s="26"/>
      <c r="O28" s="26"/>
    </row>
    <row r="29" spans="1:16" ht="14.25" customHeight="1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6" ht="14.25" customHeight="1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6" ht="14.25" customHeight="1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6" ht="14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4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4.25" customHeight="1"/>
    <row r="35" spans="1:15" ht="14.25" customHeight="1"/>
    <row r="36" spans="1:15" ht="14.25" customHeight="1"/>
    <row r="37" spans="1:15" ht="14.25" customHeight="1"/>
    <row r="38" spans="1:15" ht="14.25" customHeight="1"/>
    <row r="39" spans="1:15" ht="14.25" customHeight="1"/>
    <row r="40" spans="1:15" ht="14.25" customHeight="1"/>
    <row r="41" spans="1:15" ht="14.25" customHeight="1"/>
    <row r="42" spans="1:15" ht="14.25" customHeight="1"/>
    <row r="43" spans="1:15" ht="14.25" customHeight="1"/>
    <row r="44" spans="1:15" ht="14.25" customHeight="1"/>
    <row r="45" spans="1:15" ht="14.25" customHeight="1"/>
    <row r="46" spans="1:15" ht="14.25" customHeight="1"/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2">
    <mergeCell ref="K1:N1"/>
    <mergeCell ref="E1:H1"/>
  </mergeCells>
  <pageMargins left="0.7" right="0.7" top="0.75" bottom="0.75" header="0.3" footer="0.3"/>
  <pageSetup paperSize="9" scale="6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a1725e-1156-4ff1-800d-c71edd024efd">
      <UserInfo>
        <DisplayName>Kathleen Thoelen</DisplayName>
        <AccountId>26</AccountId>
        <AccountType/>
      </UserInfo>
    </SharedWithUsers>
    <lcf76f155ced4ddcb4097134ff3c332f xmlns="9afd95f8-a332-4164-a66b-896f75b1a65a">
      <Terms xmlns="http://schemas.microsoft.com/office/infopath/2007/PartnerControls"/>
    </lcf76f155ced4ddcb4097134ff3c332f>
    <TaxCatchAll xmlns="e3a1725e-1156-4ff1-800d-c71edd024e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A0024CDB4CC4F8B1990233E5F0DF1" ma:contentTypeVersion="18" ma:contentTypeDescription="Een nieuw document maken." ma:contentTypeScope="" ma:versionID="3e8e95ef0f9cdc17006ed5b27bc77549">
  <xsd:schema xmlns:xsd="http://www.w3.org/2001/XMLSchema" xmlns:xs="http://www.w3.org/2001/XMLSchema" xmlns:p="http://schemas.microsoft.com/office/2006/metadata/properties" xmlns:ns2="9afd95f8-a332-4164-a66b-896f75b1a65a" xmlns:ns3="e3a1725e-1156-4ff1-800d-c71edd024efd" targetNamespace="http://schemas.microsoft.com/office/2006/metadata/properties" ma:root="true" ma:fieldsID="70a3c57f63788eb310137ec96cb30e08" ns2:_="" ns3:_="">
    <xsd:import namespace="9afd95f8-a332-4164-a66b-896f75b1a65a"/>
    <xsd:import namespace="e3a1725e-1156-4ff1-800d-c71edd024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95f8-a332-4164-a66b-896f75b1a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233f817-6288-463a-9e57-ddca9e52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725e-1156-4ff1-800d-c71edd024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bb58b0-c1af-467e-93ce-7f413214f550}" ma:internalName="TaxCatchAll" ma:showField="CatchAllData" ma:web="e3a1725e-1156-4ff1-800d-c71edd024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605D8-59B1-4B4D-B8C3-781AB0CDE084}"/>
</file>

<file path=customXml/itemProps2.xml><?xml version="1.0" encoding="utf-8"?>
<ds:datastoreItem xmlns:ds="http://schemas.openxmlformats.org/officeDocument/2006/customXml" ds:itemID="{07CE13D0-F090-4310-B412-7B79EECCF222}"/>
</file>

<file path=customXml/itemProps3.xml><?xml version="1.0" encoding="utf-8"?>
<ds:datastoreItem xmlns:ds="http://schemas.openxmlformats.org/officeDocument/2006/customXml" ds:itemID="{7BFCBC55-52D6-4A15-93EF-6C5154D83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Guy Voets</dc:creator>
  <cp:keywords/>
  <dc:description/>
  <cp:lastModifiedBy>Bart Vanhaeren</cp:lastModifiedBy>
  <cp:revision/>
  <dcterms:created xsi:type="dcterms:W3CDTF">2016-11-28T13:53:32Z</dcterms:created>
  <dcterms:modified xsi:type="dcterms:W3CDTF">2024-10-16T08:49:35Z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0x010100747A0024CDB4CC4F8B1990233E5F0DF1</vt:lpwstr>
  </property>
  <property fmtid="{D5CDD505-2E9C-101B-9397-08002B2CF9AE}" pid="3" name="Order">
    <vt:r8>10000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