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lda.levenstond\AppData\Desktop\Nieuwepuntenverdeling\puntenverdeling 2024-2025\"/>
    </mc:Choice>
  </mc:AlternateContent>
  <xr:revisionPtr revIDLastSave="0" documentId="11_03378540E0410740D471F17BE108FA3307BFAAF3" xr6:coauthVersionLast="47" xr6:coauthVersionMax="47" xr10:uidLastSave="{00000000-0000-0000-0000-000000000000}"/>
  <bookViews>
    <workbookView xWindow="0" yWindow="0" windowWidth="23040" windowHeight="8616" firstSheet="1" activeTab="1" xr2:uid="{00000000-000D-0000-FFFF-FFFF00000000}"/>
  </bookViews>
  <sheets>
    <sheet name="7TBZ" sheetId="2" r:id="rId1"/>
    <sheet name="7KZ" sheetId="8" r:id="rId2"/>
    <sheet name="7WBE" sheetId="3" r:id="rId3"/>
    <sheet name="7CW" sheetId="4" r:id="rId4"/>
    <sheet name="7HB" sheetId="5" r:id="rId5"/>
    <sheet name="7IE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F4" i="2"/>
  <c r="F5" i="2"/>
  <c r="J5" i="2" s="1"/>
  <c r="F6" i="2"/>
  <c r="J6" i="2" s="1"/>
  <c r="F8" i="2"/>
  <c r="J8" i="2" s="1"/>
  <c r="F11" i="2"/>
  <c r="J11" i="2" s="1"/>
  <c r="F12" i="2"/>
  <c r="J12" i="2" s="1"/>
  <c r="F13" i="2"/>
  <c r="J13" i="2" s="1"/>
  <c r="F15" i="2"/>
  <c r="J15" i="2" s="1"/>
  <c r="F16" i="2"/>
  <c r="J16" i="2" s="1"/>
  <c r="F17" i="2"/>
  <c r="J17" i="2" s="1"/>
  <c r="F19" i="2"/>
  <c r="J19" i="2" s="1"/>
  <c r="F20" i="2"/>
  <c r="J20" i="2" s="1"/>
  <c r="F21" i="2"/>
  <c r="J21" i="2" s="1"/>
  <c r="F22" i="2"/>
  <c r="J22" i="2" s="1"/>
  <c r="F23" i="2"/>
  <c r="J23" i="2" s="1"/>
  <c r="F24" i="2"/>
  <c r="J24" i="2" s="1"/>
  <c r="F25" i="2"/>
  <c r="J25" i="2" s="1"/>
  <c r="F3" i="2"/>
  <c r="J3" i="2" s="1"/>
  <c r="J4" i="8"/>
  <c r="J5" i="8"/>
  <c r="J6" i="8"/>
  <c r="J7" i="8"/>
  <c r="J8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3" i="8"/>
  <c r="D27" i="8"/>
  <c r="N4" i="7"/>
  <c r="N5" i="7"/>
  <c r="N6" i="7"/>
  <c r="N7" i="7"/>
  <c r="N9" i="7"/>
  <c r="N10" i="7"/>
  <c r="N11" i="7"/>
  <c r="N3" i="7"/>
  <c r="N4" i="4"/>
  <c r="N5" i="4"/>
  <c r="N6" i="4"/>
  <c r="N7" i="4"/>
  <c r="N8" i="4"/>
  <c r="N9" i="4"/>
  <c r="N10" i="4"/>
  <c r="N11" i="4"/>
  <c r="N12" i="4"/>
  <c r="N3" i="4"/>
  <c r="N4" i="5"/>
  <c r="N5" i="5"/>
  <c r="N6" i="5"/>
  <c r="N7" i="5"/>
  <c r="N9" i="5"/>
  <c r="N10" i="5"/>
  <c r="N3" i="5"/>
  <c r="N11" i="5"/>
  <c r="B12" i="7"/>
  <c r="I27" i="8" l="1"/>
  <c r="H27" i="8"/>
  <c r="G27" i="8"/>
  <c r="E27" i="8"/>
  <c r="C27" i="8"/>
  <c r="J27" i="8" l="1"/>
  <c r="J28" i="8" s="1"/>
  <c r="H19" i="3" l="1"/>
  <c r="H20" i="3"/>
  <c r="H21" i="3"/>
  <c r="H18" i="3"/>
  <c r="E22" i="3"/>
  <c r="F22" i="3"/>
  <c r="C22" i="3"/>
  <c r="D12" i="7" l="1"/>
  <c r="F12" i="7"/>
  <c r="I12" i="7"/>
  <c r="J12" i="7"/>
  <c r="L12" i="7"/>
  <c r="C12" i="7"/>
  <c r="D11" i="5"/>
  <c r="F11" i="5"/>
  <c r="I11" i="5"/>
  <c r="J11" i="5"/>
  <c r="L11" i="5"/>
  <c r="C11" i="5"/>
  <c r="D13" i="4"/>
  <c r="F13" i="4"/>
  <c r="I13" i="4"/>
  <c r="J13" i="4"/>
  <c r="L13" i="4"/>
  <c r="M13" i="4"/>
  <c r="C13" i="4"/>
  <c r="E27" i="2"/>
  <c r="G27" i="2"/>
  <c r="H27" i="2"/>
  <c r="I27" i="2"/>
  <c r="C27" i="2"/>
  <c r="H23" i="3"/>
  <c r="H3" i="3"/>
  <c r="H4" i="3"/>
  <c r="H5" i="3"/>
  <c r="H6" i="3"/>
  <c r="H7" i="3"/>
  <c r="H8" i="3"/>
  <c r="H10" i="3"/>
  <c r="H11" i="3"/>
  <c r="H12" i="3"/>
  <c r="H13" i="3"/>
  <c r="H15" i="3"/>
  <c r="H16" i="3"/>
  <c r="B22" i="3"/>
  <c r="P11" i="5" l="1"/>
  <c r="H22" i="3"/>
  <c r="J27" i="2"/>
  <c r="J28" i="2" s="1"/>
  <c r="N13" i="4"/>
  <c r="N12" i="7"/>
</calcChain>
</file>

<file path=xl/sharedStrings.xml><?xml version="1.0" encoding="utf-8"?>
<sst xmlns="http://schemas.openxmlformats.org/spreadsheetml/2006/main" count="258" uniqueCount="82">
  <si>
    <t>7 TBZ</t>
  </si>
  <si>
    <t>DW1</t>
  </si>
  <si>
    <t>DW2</t>
  </si>
  <si>
    <t>EVA1</t>
  </si>
  <si>
    <t>SEM1</t>
  </si>
  <si>
    <t>DW3</t>
  </si>
  <si>
    <t>EVA2</t>
  </si>
  <si>
    <t>Eindrapport</t>
  </si>
  <si>
    <t>Vak</t>
  </si>
  <si>
    <t>Aantal lesuren</t>
  </si>
  <si>
    <t xml:space="preserve"> </t>
  </si>
  <si>
    <t>er</t>
  </si>
  <si>
    <t>Expressie</t>
  </si>
  <si>
    <t>Frans</t>
  </si>
  <si>
    <t>Godsdienst</t>
  </si>
  <si>
    <t>Lichamelijke opvoeding</t>
  </si>
  <si>
    <t>Maatschappelijke vorming</t>
  </si>
  <si>
    <t>Nederlands</t>
  </si>
  <si>
    <t>Thuis- en bejaardenzorg/zorgkundige</t>
  </si>
  <si>
    <t>Kwaliteitsvol handelen</t>
  </si>
  <si>
    <t xml:space="preserve">  GW1</t>
  </si>
  <si>
    <t xml:space="preserve">  PH1</t>
  </si>
  <si>
    <t xml:space="preserve">  IZ1</t>
  </si>
  <si>
    <t>Communicatie</t>
  </si>
  <si>
    <t xml:space="preserve">  GW2</t>
  </si>
  <si>
    <t xml:space="preserve">  PH2</t>
  </si>
  <si>
    <t xml:space="preserve">  IZ2</t>
  </si>
  <si>
    <t>Teamwerk</t>
  </si>
  <si>
    <t xml:space="preserve">  GW3</t>
  </si>
  <si>
    <t xml:space="preserve">  PH3</t>
  </si>
  <si>
    <t xml:space="preserve">  IZ3</t>
  </si>
  <si>
    <t>Gezondheid en welzijn</t>
  </si>
  <si>
    <t>Pedagogisch handelen</t>
  </si>
  <si>
    <t>Indirecte zorg</t>
  </si>
  <si>
    <t>Beroepsoriëntering</t>
  </si>
  <si>
    <t>Stages</t>
  </si>
  <si>
    <t>TOTAAL</t>
  </si>
  <si>
    <t>JAARTOTAAL</t>
  </si>
  <si>
    <t>7 KZ</t>
  </si>
  <si>
    <t>TOT1</t>
  </si>
  <si>
    <t>PE</t>
  </si>
  <si>
    <t>Kinderzorg</t>
  </si>
  <si>
    <t>T7 WBE</t>
  </si>
  <si>
    <t>Engels</t>
  </si>
  <si>
    <t>Retail management</t>
  </si>
  <si>
    <t>C1 : Ondernemingsplan opstellen</t>
  </si>
  <si>
    <t>C2 : Administratieve luik</t>
  </si>
  <si>
    <t>C3 : Commerciële luik</t>
  </si>
  <si>
    <t>C5 : Werken in team</t>
  </si>
  <si>
    <t>C6 : Assistent filiaal</t>
  </si>
  <si>
    <t>Visual Merchandising</t>
  </si>
  <si>
    <t>C4 : Visual merchandising</t>
  </si>
  <si>
    <t xml:space="preserve">Stage </t>
  </si>
  <si>
    <t xml:space="preserve">  Evaluatie stagebegeleiding</t>
  </si>
  <si>
    <t xml:space="preserve">  Evaluatie stagementor</t>
  </si>
  <si>
    <t xml:space="preserve">  Evaluatie leeronderneming</t>
  </si>
  <si>
    <t xml:space="preserve">  Wekelijks verslag</t>
  </si>
  <si>
    <t>7CW</t>
  </si>
  <si>
    <t>%</t>
  </si>
  <si>
    <t>VT1</t>
  </si>
  <si>
    <t>DW4</t>
  </si>
  <si>
    <t>VT2</t>
  </si>
  <si>
    <t>SEM2</t>
  </si>
  <si>
    <t>ER</t>
  </si>
  <si>
    <t>U</t>
  </si>
  <si>
    <t>LO</t>
  </si>
  <si>
    <t>PAV</t>
  </si>
  <si>
    <t>Realisaties computergestuurde werktuigmachines</t>
  </si>
  <si>
    <t xml:space="preserve">     RCW plaatbewerking PV</t>
  </si>
  <si>
    <t xml:space="preserve">     RCW plaatbewerking TV</t>
  </si>
  <si>
    <t xml:space="preserve">     RCW verspaning PV</t>
  </si>
  <si>
    <t xml:space="preserve">     RCW verspaning TV</t>
  </si>
  <si>
    <t>7HB</t>
  </si>
  <si>
    <t>Industriële houtbewerking</t>
  </si>
  <si>
    <t xml:space="preserve">     IHB houtbewerking PV</t>
  </si>
  <si>
    <t xml:space="preserve">     IHB uitvoeringstechnieken</t>
  </si>
  <si>
    <t>7IE</t>
  </si>
  <si>
    <t>Industriële elektrische processen</t>
  </si>
  <si>
    <t xml:space="preserve">     IEP pneumatica</t>
  </si>
  <si>
    <t xml:space="preserve">     IEP uitvoeringsmethoden PV</t>
  </si>
  <si>
    <t xml:space="preserve">     IEP uitvoeringsmethoden TV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</si>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</sst>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</font>
    <font>
      <sz val="10"/>
      <color rgb="FF000000"/>
      <name val="Verdana"/>
    </font>
    <font>
      <b/>
      <sz val="10"/>
      <color rgb="FF000000"/>
      <name val="Verdana"/>
    </font>
    <font>
      <b/>
      <sz val="10"/>
      <color rgb="FFFF0000"/>
      <name val="Verdana"/>
    </font>
    <font>
      <sz val="10"/>
      <color rgb="FFFF0000"/>
      <name val="Verdana"/>
    </font>
    <font>
      <sz val="10"/>
      <color rgb="FF7F7F7F"/>
      <name val="Verdana"/>
    </font>
    <font>
      <sz val="8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FF0000"/>
      <name val="Calibri"/>
    </font>
    <font>
      <sz val="20"/>
      <color rgb="FF000000"/>
      <name val="Calibri"/>
    </font>
    <font>
      <sz val="14"/>
      <color rgb="FF000000"/>
      <name val="Calibri"/>
    </font>
    <font>
      <b/>
      <sz val="8"/>
      <color rgb="FF000000"/>
      <name val="Calibri"/>
    </font>
    <font>
      <sz val="10"/>
      <name val="Verdana"/>
    </font>
    <font>
      <sz val="8"/>
      <name val="Calibri"/>
    </font>
    <font>
      <b/>
      <sz val="8"/>
      <color rgb="FF000000"/>
      <name val="Verdana"/>
    </font>
    <font>
      <sz val="16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/>
    <xf numFmtId="14" fontId="6" fillId="0" borderId="0" xfId="0" applyNumberFormat="1" applyFont="1"/>
    <xf numFmtId="0" fontId="6" fillId="0" borderId="0" xfId="0" applyFont="1"/>
    <xf numFmtId="0" fontId="0" fillId="0" borderId="0" xfId="0" applyAlignment="1">
      <alignment vertical="top"/>
    </xf>
    <xf numFmtId="0" fontId="10" fillId="2" borderId="4" xfId="0" applyFont="1" applyFill="1" applyBorder="1" applyAlignment="1">
      <alignment horizontal="center" vertical="center"/>
    </xf>
    <xf numFmtId="0" fontId="10" fillId="3" borderId="0" xfId="0" applyFont="1" applyFill="1"/>
    <xf numFmtId="14" fontId="0" fillId="3" borderId="0" xfId="0" applyNumberFormat="1" applyFill="1"/>
    <xf numFmtId="0" fontId="11" fillId="0" borderId="0" xfId="0" applyFont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3" borderId="0" xfId="0" applyFont="1" applyFill="1"/>
    <xf numFmtId="0" fontId="2" fillId="0" borderId="1" xfId="0" applyFont="1" applyBorder="1"/>
    <xf numFmtId="0" fontId="15" fillId="0" borderId="9" xfId="0" applyFont="1" applyBorder="1"/>
    <xf numFmtId="0" fontId="17" fillId="0" borderId="1" xfId="0" applyFont="1" applyBorder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3" borderId="0" xfId="0" applyFont="1" applyFill="1"/>
    <xf numFmtId="14" fontId="6" fillId="3" borderId="0" xfId="0" applyNumberFormat="1" applyFont="1" applyFill="1"/>
    <xf numFmtId="0" fontId="9" fillId="0" borderId="6" xfId="0" applyFont="1" applyBorder="1" applyAlignment="1">
      <alignment horizontal="center"/>
    </xf>
    <xf numFmtId="0" fontId="8" fillId="3" borderId="0" xfId="0" applyFont="1" applyFill="1"/>
    <xf numFmtId="0" fontId="6" fillId="0" borderId="6" xfId="0" applyFont="1" applyBorder="1" applyAlignment="1">
      <alignment horizontal="center"/>
    </xf>
    <xf numFmtId="14" fontId="0" fillId="0" borderId="0" xfId="0" applyNumberFormat="1"/>
    <xf numFmtId="14" fontId="10" fillId="0" borderId="0" xfId="0" applyNumberFormat="1" applyFont="1"/>
    <xf numFmtId="0" fontId="8" fillId="0" borderId="3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18" fillId="0" borderId="1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14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8" fillId="0" borderId="3" xfId="0" applyFont="1" applyBorder="1" applyAlignment="1"/>
    <xf numFmtId="0" fontId="6" fillId="0" borderId="0" xfId="0" applyFont="1" applyAlignment="1"/>
    <xf numFmtId="0" fontId="0" fillId="0" borderId="0" xfId="0" applyAlignment="1"/>
    <xf numFmtId="0" fontId="0" fillId="3" borderId="0" xfId="0" applyFill="1" applyAlignment="1"/>
    <xf numFmtId="0" fontId="8" fillId="0" borderId="0" xfId="0" applyFont="1" applyAlignment="1"/>
    <xf numFmtId="14" fontId="6" fillId="3" borderId="0" xfId="0" applyNumberFormat="1" applyFont="1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opLeftCell="A4" workbookViewId="0">
      <selection activeCell="J27" sqref="J27"/>
    </sheetView>
  </sheetViews>
  <sheetFormatPr defaultColWidth="15.140625" defaultRowHeight="15" customHeight="1"/>
  <cols>
    <col min="1" max="1" width="30.5703125" customWidth="1"/>
    <col min="2" max="2" width="9.140625" customWidth="1"/>
    <col min="3" max="9" width="7.5703125" customWidth="1"/>
    <col min="10" max="10" width="14.5703125" customWidth="1"/>
    <col min="11" max="30" width="7.5703125" customWidth="1"/>
  </cols>
  <sheetData>
    <row r="1" spans="1:10" ht="22.5" customHeight="1">
      <c r="A1" s="49" t="s">
        <v>0</v>
      </c>
      <c r="B1" s="50"/>
      <c r="C1" s="50" t="s">
        <v>1</v>
      </c>
      <c r="D1" s="50" t="s">
        <v>2</v>
      </c>
      <c r="E1" s="50" t="s">
        <v>3</v>
      </c>
      <c r="F1" s="50" t="s">
        <v>4</v>
      </c>
      <c r="H1" s="50" t="s">
        <v>5</v>
      </c>
      <c r="I1" s="50" t="s">
        <v>6</v>
      </c>
      <c r="J1" s="51" t="s">
        <v>7</v>
      </c>
    </row>
    <row r="2" spans="1:10" ht="25.5" customHeight="1">
      <c r="A2" s="49" t="s">
        <v>8</v>
      </c>
      <c r="B2" s="50" t="s">
        <v>9</v>
      </c>
      <c r="C2" s="50" t="s">
        <v>10</v>
      </c>
      <c r="D2" s="50" t="s">
        <v>10</v>
      </c>
      <c r="E2" s="50"/>
      <c r="F2" s="50"/>
      <c r="H2" s="50" t="s">
        <v>10</v>
      </c>
      <c r="I2" s="50"/>
      <c r="J2" s="51" t="s">
        <v>11</v>
      </c>
    </row>
    <row r="3" spans="1:10" ht="14.45">
      <c r="A3" s="1" t="s">
        <v>12</v>
      </c>
      <c r="B3" s="30">
        <v>2</v>
      </c>
      <c r="C3" s="30">
        <v>20</v>
      </c>
      <c r="D3" s="30">
        <v>20</v>
      </c>
      <c r="E3" s="30"/>
      <c r="F3" s="30">
        <f>+D3+E3</f>
        <v>20</v>
      </c>
      <c r="H3" s="30">
        <v>20</v>
      </c>
      <c r="I3" s="30"/>
      <c r="J3" s="6">
        <f>+C3+F3+H3+I3</f>
        <v>60</v>
      </c>
    </row>
    <row r="4" spans="1:10" ht="14.45">
      <c r="A4" s="1" t="s">
        <v>13</v>
      </c>
      <c r="B4" s="30">
        <v>2</v>
      </c>
      <c r="C4" s="30">
        <v>20</v>
      </c>
      <c r="D4" s="30">
        <v>14</v>
      </c>
      <c r="E4" s="30">
        <v>6</v>
      </c>
      <c r="F4" s="30">
        <f t="shared" ref="F4:F25" si="0">+D4+E4</f>
        <v>20</v>
      </c>
      <c r="H4" s="30">
        <v>20</v>
      </c>
      <c r="I4" s="30" t="s">
        <v>10</v>
      </c>
      <c r="J4" s="6">
        <v>60</v>
      </c>
    </row>
    <row r="5" spans="1:10" ht="14.45">
      <c r="A5" s="1" t="s">
        <v>14</v>
      </c>
      <c r="B5" s="30">
        <v>2</v>
      </c>
      <c r="C5" s="30">
        <v>20</v>
      </c>
      <c r="D5" s="30">
        <v>20</v>
      </c>
      <c r="E5" s="30"/>
      <c r="F5" s="30">
        <f t="shared" si="0"/>
        <v>20</v>
      </c>
      <c r="H5" s="30">
        <v>20</v>
      </c>
      <c r="I5" s="30"/>
      <c r="J5" s="6">
        <f t="shared" ref="J4:J25" si="1">+C5+F5+H5+I5</f>
        <v>60</v>
      </c>
    </row>
    <row r="6" spans="1:10" ht="14.45">
      <c r="A6" s="1" t="s">
        <v>15</v>
      </c>
      <c r="B6" s="30">
        <v>2</v>
      </c>
      <c r="C6" s="30">
        <v>20</v>
      </c>
      <c r="D6" s="30">
        <v>20</v>
      </c>
      <c r="E6" s="30"/>
      <c r="F6" s="30">
        <f t="shared" si="0"/>
        <v>20</v>
      </c>
      <c r="H6" s="30">
        <v>20</v>
      </c>
      <c r="I6" s="30"/>
      <c r="J6" s="6">
        <f t="shared" si="1"/>
        <v>60</v>
      </c>
    </row>
    <row r="7" spans="1:10" ht="14.45">
      <c r="A7" s="1" t="s">
        <v>16</v>
      </c>
      <c r="B7" s="30">
        <v>2</v>
      </c>
      <c r="C7" s="30">
        <v>20</v>
      </c>
      <c r="D7" s="30">
        <v>20</v>
      </c>
      <c r="E7" s="47" t="s">
        <v>10</v>
      </c>
      <c r="F7" s="30">
        <v>20</v>
      </c>
      <c r="H7" s="30">
        <v>14</v>
      </c>
      <c r="I7" s="30">
        <v>6</v>
      </c>
      <c r="J7" s="6">
        <f t="shared" si="1"/>
        <v>60</v>
      </c>
    </row>
    <row r="8" spans="1:10" ht="14.45">
      <c r="A8" s="1" t="s">
        <v>17</v>
      </c>
      <c r="B8" s="30">
        <v>2</v>
      </c>
      <c r="C8" s="30">
        <v>20</v>
      </c>
      <c r="D8" s="30">
        <v>14</v>
      </c>
      <c r="E8" s="30">
        <v>6</v>
      </c>
      <c r="F8" s="30">
        <f t="shared" si="0"/>
        <v>20</v>
      </c>
      <c r="H8" s="30">
        <v>20</v>
      </c>
      <c r="I8" s="30"/>
      <c r="J8" s="6">
        <f t="shared" si="1"/>
        <v>60</v>
      </c>
    </row>
    <row r="9" spans="1:10" ht="14.45">
      <c r="A9" s="1" t="s">
        <v>18</v>
      </c>
      <c r="B9" s="30">
        <v>8</v>
      </c>
      <c r="C9" s="30"/>
      <c r="D9" s="30"/>
      <c r="E9" s="30"/>
      <c r="F9" s="47" t="s">
        <v>10</v>
      </c>
      <c r="H9" s="30"/>
      <c r="I9" s="30"/>
      <c r="J9" s="48" t="s">
        <v>10</v>
      </c>
    </row>
    <row r="10" spans="1:10" ht="14.45">
      <c r="A10" s="1" t="s">
        <v>19</v>
      </c>
      <c r="B10" s="30"/>
      <c r="C10" s="30" t="s">
        <v>10</v>
      </c>
      <c r="D10" s="30" t="s">
        <v>10</v>
      </c>
      <c r="E10" s="30"/>
      <c r="F10" s="47" t="s">
        <v>10</v>
      </c>
      <c r="H10" s="30" t="s">
        <v>10</v>
      </c>
      <c r="I10" s="30"/>
      <c r="J10" s="48" t="s">
        <v>10</v>
      </c>
    </row>
    <row r="11" spans="1:10" ht="14.45">
      <c r="A11" s="1" t="s">
        <v>20</v>
      </c>
      <c r="B11" s="30"/>
      <c r="C11" s="30">
        <v>2</v>
      </c>
      <c r="D11" s="30">
        <v>2</v>
      </c>
      <c r="E11" s="30"/>
      <c r="F11" s="30">
        <f t="shared" si="0"/>
        <v>2</v>
      </c>
      <c r="H11" s="30">
        <v>2</v>
      </c>
      <c r="I11" s="30"/>
      <c r="J11" s="6">
        <f t="shared" si="1"/>
        <v>6</v>
      </c>
    </row>
    <row r="12" spans="1:10" ht="14.45">
      <c r="A12" s="1" t="s">
        <v>21</v>
      </c>
      <c r="B12" s="30"/>
      <c r="C12" s="30">
        <v>4</v>
      </c>
      <c r="D12" s="30">
        <v>4</v>
      </c>
      <c r="E12" s="30"/>
      <c r="F12" s="30">
        <f t="shared" si="0"/>
        <v>4</v>
      </c>
      <c r="H12" s="30">
        <v>4</v>
      </c>
      <c r="I12" s="30"/>
      <c r="J12" s="6">
        <f t="shared" si="1"/>
        <v>12</v>
      </c>
    </row>
    <row r="13" spans="1:10" ht="14.45">
      <c r="A13" s="1" t="s">
        <v>22</v>
      </c>
      <c r="B13" s="30"/>
      <c r="C13" s="30">
        <v>1</v>
      </c>
      <c r="D13" s="30">
        <v>1</v>
      </c>
      <c r="E13" s="30"/>
      <c r="F13" s="30">
        <f t="shared" si="0"/>
        <v>1</v>
      </c>
      <c r="H13" s="30">
        <v>1</v>
      </c>
      <c r="I13" s="30"/>
      <c r="J13" s="6">
        <f t="shared" si="1"/>
        <v>3</v>
      </c>
    </row>
    <row r="14" spans="1:10" ht="14.45">
      <c r="A14" s="1" t="s">
        <v>23</v>
      </c>
      <c r="B14" s="30"/>
      <c r="C14" s="30"/>
      <c r="D14" s="30"/>
      <c r="E14" s="30"/>
      <c r="F14" s="47" t="s">
        <v>10</v>
      </c>
      <c r="H14" s="30"/>
      <c r="I14" s="30"/>
      <c r="J14" s="48" t="s">
        <v>10</v>
      </c>
    </row>
    <row r="15" spans="1:10" ht="14.45">
      <c r="A15" s="1" t="s">
        <v>24</v>
      </c>
      <c r="B15" s="30"/>
      <c r="C15" s="30">
        <v>2</v>
      </c>
      <c r="D15" s="30">
        <v>2</v>
      </c>
      <c r="E15" s="30"/>
      <c r="F15" s="30">
        <f t="shared" si="0"/>
        <v>2</v>
      </c>
      <c r="H15" s="30">
        <v>2</v>
      </c>
      <c r="I15" s="30"/>
      <c r="J15" s="6">
        <f t="shared" si="1"/>
        <v>6</v>
      </c>
    </row>
    <row r="16" spans="1:10" ht="14.45">
      <c r="A16" s="1" t="s">
        <v>25</v>
      </c>
      <c r="B16" s="30"/>
      <c r="C16" s="30">
        <v>4</v>
      </c>
      <c r="D16" s="30">
        <v>4</v>
      </c>
      <c r="E16" s="30"/>
      <c r="F16" s="30">
        <f t="shared" si="0"/>
        <v>4</v>
      </c>
      <c r="H16" s="30">
        <v>4</v>
      </c>
      <c r="I16" s="30"/>
      <c r="J16" s="6">
        <f t="shared" si="1"/>
        <v>12</v>
      </c>
    </row>
    <row r="17" spans="1:10" ht="14.45">
      <c r="A17" s="1" t="s">
        <v>26</v>
      </c>
      <c r="B17" s="30"/>
      <c r="C17" s="30">
        <v>1</v>
      </c>
      <c r="D17" s="30">
        <v>1</v>
      </c>
      <c r="E17" s="30"/>
      <c r="F17" s="30">
        <f t="shared" si="0"/>
        <v>1</v>
      </c>
      <c r="H17" s="30">
        <v>1</v>
      </c>
      <c r="I17" s="30"/>
      <c r="J17" s="6">
        <f t="shared" si="1"/>
        <v>3</v>
      </c>
    </row>
    <row r="18" spans="1:10" ht="15.75" customHeight="1">
      <c r="A18" s="1" t="s">
        <v>27</v>
      </c>
      <c r="B18" s="30"/>
      <c r="C18" s="30"/>
      <c r="D18" s="30"/>
      <c r="E18" s="30"/>
      <c r="F18" s="47" t="s">
        <v>10</v>
      </c>
      <c r="H18" s="30"/>
      <c r="I18" s="30"/>
      <c r="J18" s="48" t="s">
        <v>10</v>
      </c>
    </row>
    <row r="19" spans="1:10" ht="15.75" customHeight="1">
      <c r="A19" s="1" t="s">
        <v>28</v>
      </c>
      <c r="B19" s="30"/>
      <c r="C19" s="30">
        <v>2</v>
      </c>
      <c r="D19" s="30">
        <v>2</v>
      </c>
      <c r="E19" s="30"/>
      <c r="F19" s="30">
        <f t="shared" si="0"/>
        <v>2</v>
      </c>
      <c r="H19" s="30">
        <v>2</v>
      </c>
      <c r="I19" s="30"/>
      <c r="J19" s="6">
        <f t="shared" si="1"/>
        <v>6</v>
      </c>
    </row>
    <row r="20" spans="1:10" ht="15.75" customHeight="1">
      <c r="A20" s="1" t="s">
        <v>29</v>
      </c>
      <c r="B20" s="30"/>
      <c r="C20" s="30">
        <v>4</v>
      </c>
      <c r="D20" s="30">
        <v>4</v>
      </c>
      <c r="E20" s="30"/>
      <c r="F20" s="30">
        <f t="shared" si="0"/>
        <v>4</v>
      </c>
      <c r="H20" s="30">
        <v>4</v>
      </c>
      <c r="I20" s="30"/>
      <c r="J20" s="6">
        <f t="shared" si="1"/>
        <v>12</v>
      </c>
    </row>
    <row r="21" spans="1:10" ht="15.75" customHeight="1">
      <c r="A21" s="1" t="s">
        <v>30</v>
      </c>
      <c r="B21" s="30"/>
      <c r="C21" s="30">
        <v>1</v>
      </c>
      <c r="D21" s="30">
        <v>1</v>
      </c>
      <c r="E21" s="30"/>
      <c r="F21" s="30">
        <f t="shared" si="0"/>
        <v>1</v>
      </c>
      <c r="H21" s="30">
        <v>1</v>
      </c>
      <c r="I21" s="30"/>
      <c r="J21" s="6">
        <f t="shared" si="1"/>
        <v>3</v>
      </c>
    </row>
    <row r="22" spans="1:10" ht="14.45">
      <c r="A22" s="1" t="s">
        <v>31</v>
      </c>
      <c r="B22" s="30"/>
      <c r="C22" s="30">
        <v>30</v>
      </c>
      <c r="D22" s="30">
        <v>21</v>
      </c>
      <c r="E22" s="30">
        <v>9</v>
      </c>
      <c r="F22" s="30">
        <f t="shared" si="0"/>
        <v>30</v>
      </c>
      <c r="H22" s="30">
        <v>21</v>
      </c>
      <c r="I22" s="30">
        <v>9</v>
      </c>
      <c r="J22" s="6">
        <f t="shared" si="1"/>
        <v>90</v>
      </c>
    </row>
    <row r="23" spans="1:10" ht="14.45">
      <c r="A23" s="1" t="s">
        <v>32</v>
      </c>
      <c r="B23" s="30"/>
      <c r="C23" s="30">
        <v>30</v>
      </c>
      <c r="D23" s="30">
        <v>21</v>
      </c>
      <c r="E23" s="30">
        <v>9</v>
      </c>
      <c r="F23" s="30">
        <f t="shared" si="0"/>
        <v>30</v>
      </c>
      <c r="H23" s="30">
        <v>21</v>
      </c>
      <c r="I23" s="30">
        <v>9</v>
      </c>
      <c r="J23" s="6">
        <f t="shared" si="1"/>
        <v>90</v>
      </c>
    </row>
    <row r="24" spans="1:10" ht="14.45">
      <c r="A24" s="1" t="s">
        <v>33</v>
      </c>
      <c r="B24" s="30"/>
      <c r="C24" s="30">
        <v>10</v>
      </c>
      <c r="D24" s="30">
        <v>7</v>
      </c>
      <c r="E24" s="30">
        <v>3</v>
      </c>
      <c r="F24" s="30">
        <f t="shared" si="0"/>
        <v>10</v>
      </c>
      <c r="H24" s="30">
        <v>7</v>
      </c>
      <c r="I24" s="30">
        <v>3</v>
      </c>
      <c r="J24" s="6">
        <f t="shared" si="1"/>
        <v>30</v>
      </c>
    </row>
    <row r="25" spans="1:10" ht="14.45">
      <c r="A25" s="1" t="s">
        <v>34</v>
      </c>
      <c r="B25" s="30"/>
      <c r="C25" s="30">
        <v>10</v>
      </c>
      <c r="D25" s="30">
        <v>10</v>
      </c>
      <c r="E25" s="30"/>
      <c r="F25" s="30">
        <f t="shared" si="0"/>
        <v>10</v>
      </c>
      <c r="H25" s="30">
        <v>10</v>
      </c>
      <c r="I25" s="30"/>
      <c r="J25" s="6">
        <f t="shared" si="1"/>
        <v>30</v>
      </c>
    </row>
    <row r="26" spans="1:10" thickBot="1">
      <c r="A26" s="1" t="s">
        <v>35</v>
      </c>
      <c r="B26" s="30" t="s">
        <v>10</v>
      </c>
      <c r="C26" s="30"/>
      <c r="D26" s="30"/>
      <c r="E26" s="30"/>
      <c r="F26" s="30"/>
      <c r="H26" s="30"/>
      <c r="I26" s="30"/>
      <c r="J26" s="6"/>
    </row>
    <row r="27" spans="1:10" ht="14.45">
      <c r="A27" s="3" t="s">
        <v>36</v>
      </c>
      <c r="B27" s="5" t="s">
        <v>10</v>
      </c>
      <c r="C27" s="5">
        <f t="shared" ref="C27:I27" si="2">SUM(C3:C4,C5:C8,C11:C25)</f>
        <v>221</v>
      </c>
      <c r="D27" s="5"/>
      <c r="E27" s="5">
        <f t="shared" si="2"/>
        <v>33</v>
      </c>
      <c r="F27" s="5"/>
      <c r="G27" s="5">
        <f>SUM(D3:D4,D5:D8,D11:D25)</f>
        <v>188</v>
      </c>
      <c r="H27" s="5">
        <f t="shared" si="2"/>
        <v>194</v>
      </c>
      <c r="I27" s="5">
        <f t="shared" si="2"/>
        <v>27</v>
      </c>
      <c r="J27" s="7">
        <f>SUM(J3:J25)</f>
        <v>663</v>
      </c>
    </row>
    <row r="28" spans="1:10" ht="14.45">
      <c r="C28" s="10"/>
      <c r="D28" s="10"/>
      <c r="E28" s="10"/>
      <c r="F28" s="10"/>
      <c r="G28" s="52" t="s">
        <v>37</v>
      </c>
      <c r="H28" s="55"/>
      <c r="I28" s="39"/>
      <c r="J28" s="11">
        <f>SUM(J27)</f>
        <v>663</v>
      </c>
    </row>
    <row r="30" spans="1:10" ht="14.45">
      <c r="A30" s="12" t="s">
        <v>10</v>
      </c>
      <c r="B30" s="37" t="s">
        <v>10</v>
      </c>
    </row>
    <row r="31" spans="1:10" ht="14.45">
      <c r="A31" s="38"/>
      <c r="B31" t="s">
        <v>10</v>
      </c>
      <c r="G31" s="13"/>
      <c r="H31" s="13"/>
      <c r="I31" s="13"/>
    </row>
    <row r="32" spans="1:10" ht="14.45">
      <c r="A32" s="14"/>
      <c r="G32" s="13"/>
      <c r="H32" s="13"/>
      <c r="I32" s="13"/>
    </row>
    <row r="33" spans="1:9" ht="14.45">
      <c r="A33" s="14"/>
      <c r="G33" s="14"/>
      <c r="H33" s="14"/>
      <c r="I33" s="14"/>
    </row>
    <row r="34" spans="1:9" ht="14.45">
      <c r="A34" s="14"/>
      <c r="G34" s="14"/>
      <c r="H34" s="14"/>
      <c r="I34" s="14"/>
    </row>
    <row r="35" spans="1:9" ht="14.45">
      <c r="A35" s="14"/>
      <c r="G35" s="14"/>
      <c r="H35" s="14"/>
      <c r="I35" s="14"/>
    </row>
    <row r="36" spans="1:9" ht="14.45">
      <c r="A36" s="14"/>
    </row>
    <row r="37" spans="1:9" ht="14.45">
      <c r="A37" s="56"/>
      <c r="B37" s="57"/>
    </row>
    <row r="38" spans="1:9" ht="14.45">
      <c r="A38" s="57"/>
      <c r="B38" s="57"/>
    </row>
  </sheetData>
  <mergeCells count="2">
    <mergeCell ref="A37:B38"/>
    <mergeCell ref="G28:H28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F2" sqref="F2"/>
    </sheetView>
  </sheetViews>
  <sheetFormatPr defaultRowHeight="14.45"/>
  <cols>
    <col min="1" max="1" width="18.28515625" customWidth="1"/>
  </cols>
  <sheetData>
    <row r="1" spans="1:10" ht="19.899999999999999">
      <c r="A1" s="43" t="s">
        <v>38</v>
      </c>
      <c r="B1" s="30"/>
      <c r="C1" s="30" t="s">
        <v>1</v>
      </c>
      <c r="D1" s="30" t="s">
        <v>2</v>
      </c>
      <c r="E1" s="30" t="s">
        <v>3</v>
      </c>
      <c r="F1" s="47" t="s">
        <v>39</v>
      </c>
      <c r="G1" s="30" t="s">
        <v>2</v>
      </c>
      <c r="H1" s="30" t="s">
        <v>5</v>
      </c>
      <c r="I1" s="30" t="s">
        <v>6</v>
      </c>
      <c r="J1" s="6" t="s">
        <v>7</v>
      </c>
    </row>
    <row r="2" spans="1:10" ht="16.149999999999999">
      <c r="A2" s="44" t="s">
        <v>8</v>
      </c>
      <c r="B2" s="45" t="s">
        <v>9</v>
      </c>
      <c r="C2" s="45" t="s">
        <v>40</v>
      </c>
      <c r="D2" s="45" t="s">
        <v>40</v>
      </c>
      <c r="E2" s="45"/>
      <c r="F2" s="45"/>
      <c r="G2" s="45" t="s">
        <v>40</v>
      </c>
      <c r="H2" s="45" t="s">
        <v>40</v>
      </c>
      <c r="I2" s="45"/>
      <c r="J2" s="46" t="s">
        <v>40</v>
      </c>
    </row>
    <row r="3" spans="1:10">
      <c r="A3" s="1" t="s">
        <v>12</v>
      </c>
      <c r="B3" s="30">
        <v>2</v>
      </c>
      <c r="C3" s="30">
        <v>20</v>
      </c>
      <c r="D3" s="30">
        <v>20</v>
      </c>
      <c r="E3" s="30"/>
      <c r="F3" s="30">
        <v>20</v>
      </c>
      <c r="G3" s="30">
        <v>20</v>
      </c>
      <c r="H3" s="30">
        <v>20</v>
      </c>
      <c r="I3" s="30"/>
      <c r="J3" s="6">
        <f>+F3+G3+H3+I3</f>
        <v>60</v>
      </c>
    </row>
    <row r="4" spans="1:10">
      <c r="A4" s="1" t="s">
        <v>13</v>
      </c>
      <c r="B4" s="30">
        <v>2</v>
      </c>
      <c r="C4" s="30">
        <v>20</v>
      </c>
      <c r="D4" s="30">
        <v>14</v>
      </c>
      <c r="E4" s="30">
        <v>6</v>
      </c>
      <c r="F4" s="30">
        <v>20</v>
      </c>
      <c r="G4" s="30">
        <v>20</v>
      </c>
      <c r="H4" s="30">
        <v>20</v>
      </c>
      <c r="I4" s="30" t="s">
        <v>10</v>
      </c>
      <c r="J4" s="6">
        <f>SUM(F4:I4)</f>
        <v>60</v>
      </c>
    </row>
    <row r="5" spans="1:10">
      <c r="A5" s="1" t="s">
        <v>14</v>
      </c>
      <c r="B5" s="30">
        <v>2</v>
      </c>
      <c r="C5" s="30">
        <v>20</v>
      </c>
      <c r="D5" s="30">
        <v>20</v>
      </c>
      <c r="E5" s="30"/>
      <c r="F5" s="30">
        <v>20</v>
      </c>
      <c r="G5" s="30">
        <v>20</v>
      </c>
      <c r="H5" s="30">
        <v>20</v>
      </c>
      <c r="I5" s="30"/>
      <c r="J5" s="6">
        <f t="shared" ref="J4:J25" si="0">+F5+G5+H5+I5</f>
        <v>60</v>
      </c>
    </row>
    <row r="6" spans="1:10">
      <c r="A6" s="1" t="s">
        <v>15</v>
      </c>
      <c r="B6" s="30">
        <v>2</v>
      </c>
      <c r="C6" s="30">
        <v>20</v>
      </c>
      <c r="D6" s="30">
        <v>20</v>
      </c>
      <c r="E6" s="30"/>
      <c r="F6" s="30">
        <v>20</v>
      </c>
      <c r="G6" s="30">
        <v>20</v>
      </c>
      <c r="H6" s="30">
        <v>20</v>
      </c>
      <c r="I6" s="30"/>
      <c r="J6" s="6">
        <f t="shared" si="0"/>
        <v>60</v>
      </c>
    </row>
    <row r="7" spans="1:10">
      <c r="A7" s="1" t="s">
        <v>16</v>
      </c>
      <c r="B7" s="30">
        <v>2</v>
      </c>
      <c r="C7" s="30">
        <v>20</v>
      </c>
      <c r="D7" s="30">
        <v>14</v>
      </c>
      <c r="E7" s="30">
        <v>6</v>
      </c>
      <c r="F7" s="30">
        <v>20</v>
      </c>
      <c r="G7" s="30">
        <v>20</v>
      </c>
      <c r="H7" s="30">
        <v>14</v>
      </c>
      <c r="I7" s="30">
        <v>6</v>
      </c>
      <c r="J7" s="6">
        <f t="shared" si="0"/>
        <v>60</v>
      </c>
    </row>
    <row r="8" spans="1:10">
      <c r="A8" s="1" t="s">
        <v>17</v>
      </c>
      <c r="B8" s="30">
        <v>2</v>
      </c>
      <c r="C8" s="30">
        <v>20</v>
      </c>
      <c r="D8" s="30">
        <v>20</v>
      </c>
      <c r="E8" s="30"/>
      <c r="F8" s="30">
        <v>20</v>
      </c>
      <c r="G8" s="30">
        <v>20</v>
      </c>
      <c r="H8" s="30">
        <v>20</v>
      </c>
      <c r="I8" s="30"/>
      <c r="J8" s="6">
        <f t="shared" si="0"/>
        <v>60</v>
      </c>
    </row>
    <row r="9" spans="1:10">
      <c r="A9" s="1" t="s">
        <v>41</v>
      </c>
      <c r="B9" s="30">
        <v>8</v>
      </c>
      <c r="C9" s="30"/>
      <c r="D9" s="30"/>
      <c r="E9" s="30"/>
      <c r="F9" s="30"/>
      <c r="G9" s="30"/>
      <c r="H9" s="30"/>
      <c r="I9" s="30"/>
      <c r="J9" s="48" t="s">
        <v>10</v>
      </c>
    </row>
    <row r="10" spans="1:10">
      <c r="A10" s="1" t="s">
        <v>19</v>
      </c>
      <c r="B10" s="30"/>
      <c r="C10" s="30" t="s">
        <v>10</v>
      </c>
      <c r="D10" s="30" t="s">
        <v>10</v>
      </c>
      <c r="E10" s="30"/>
      <c r="F10" s="30"/>
      <c r="G10" s="30" t="s">
        <v>10</v>
      </c>
      <c r="H10" s="30" t="s">
        <v>10</v>
      </c>
      <c r="I10" s="30"/>
      <c r="J10" s="48" t="s">
        <v>10</v>
      </c>
    </row>
    <row r="11" spans="1:10">
      <c r="A11" s="1" t="s">
        <v>20</v>
      </c>
      <c r="B11" s="30"/>
      <c r="C11" s="30">
        <v>2</v>
      </c>
      <c r="D11" s="30">
        <v>2</v>
      </c>
      <c r="E11" s="30"/>
      <c r="F11" s="30"/>
      <c r="G11" s="30">
        <v>2</v>
      </c>
      <c r="H11" s="30">
        <v>2</v>
      </c>
      <c r="I11" s="30"/>
      <c r="J11" s="6">
        <f t="shared" si="0"/>
        <v>4</v>
      </c>
    </row>
    <row r="12" spans="1:10">
      <c r="A12" s="1" t="s">
        <v>21</v>
      </c>
      <c r="B12" s="30"/>
      <c r="C12" s="30">
        <v>4</v>
      </c>
      <c r="D12" s="30">
        <v>2</v>
      </c>
      <c r="E12" s="30"/>
      <c r="F12" s="30"/>
      <c r="G12" s="30">
        <v>4</v>
      </c>
      <c r="H12" s="30">
        <v>2</v>
      </c>
      <c r="I12" s="30"/>
      <c r="J12" s="6">
        <f t="shared" si="0"/>
        <v>6</v>
      </c>
    </row>
    <row r="13" spans="1:10">
      <c r="A13" s="1" t="s">
        <v>22</v>
      </c>
      <c r="B13" s="30"/>
      <c r="C13" s="30">
        <v>1</v>
      </c>
      <c r="D13" s="30">
        <v>2</v>
      </c>
      <c r="E13" s="30"/>
      <c r="F13" s="30"/>
      <c r="G13" s="30">
        <v>1</v>
      </c>
      <c r="H13" s="30">
        <v>2</v>
      </c>
      <c r="I13" s="30"/>
      <c r="J13" s="6">
        <f t="shared" si="0"/>
        <v>3</v>
      </c>
    </row>
    <row r="14" spans="1:10">
      <c r="A14" s="1" t="s">
        <v>23</v>
      </c>
      <c r="B14" s="30"/>
      <c r="C14" s="30"/>
      <c r="D14" s="30"/>
      <c r="E14" s="30"/>
      <c r="F14" s="30"/>
      <c r="G14" s="30"/>
      <c r="H14" s="30"/>
      <c r="I14" s="30"/>
      <c r="J14" s="6">
        <f t="shared" si="0"/>
        <v>0</v>
      </c>
    </row>
    <row r="15" spans="1:10">
      <c r="A15" s="1" t="s">
        <v>24</v>
      </c>
      <c r="B15" s="30"/>
      <c r="C15" s="30">
        <v>2</v>
      </c>
      <c r="D15" s="30">
        <v>2</v>
      </c>
      <c r="E15" s="30"/>
      <c r="F15" s="30"/>
      <c r="G15" s="30">
        <v>2</v>
      </c>
      <c r="H15" s="30">
        <v>2</v>
      </c>
      <c r="I15" s="30"/>
      <c r="J15" s="6">
        <f t="shared" si="0"/>
        <v>4</v>
      </c>
    </row>
    <row r="16" spans="1:10">
      <c r="A16" s="1" t="s">
        <v>25</v>
      </c>
      <c r="B16" s="30"/>
      <c r="C16" s="30">
        <v>4</v>
      </c>
      <c r="D16" s="30">
        <v>2</v>
      </c>
      <c r="E16" s="30"/>
      <c r="F16" s="30"/>
      <c r="G16" s="30">
        <v>4</v>
      </c>
      <c r="H16" s="30">
        <v>2</v>
      </c>
      <c r="I16" s="30"/>
      <c r="J16" s="6">
        <f t="shared" si="0"/>
        <v>6</v>
      </c>
    </row>
    <row r="17" spans="1:10">
      <c r="A17" s="1" t="s">
        <v>26</v>
      </c>
      <c r="B17" s="30"/>
      <c r="C17" s="30">
        <v>1</v>
      </c>
      <c r="D17" s="30">
        <v>2</v>
      </c>
      <c r="E17" s="30"/>
      <c r="F17" s="30"/>
      <c r="G17" s="30">
        <v>1</v>
      </c>
      <c r="H17" s="30">
        <v>2</v>
      </c>
      <c r="I17" s="30"/>
      <c r="J17" s="6">
        <f t="shared" si="0"/>
        <v>3</v>
      </c>
    </row>
    <row r="18" spans="1:10">
      <c r="A18" s="1" t="s">
        <v>27</v>
      </c>
      <c r="B18" s="30"/>
      <c r="C18" s="30"/>
      <c r="D18" s="30"/>
      <c r="E18" s="30"/>
      <c r="F18" s="30"/>
      <c r="G18" s="30"/>
      <c r="H18" s="30"/>
      <c r="I18" s="30"/>
      <c r="J18" s="6">
        <f t="shared" si="0"/>
        <v>0</v>
      </c>
    </row>
    <row r="19" spans="1:10">
      <c r="A19" s="1" t="s">
        <v>28</v>
      </c>
      <c r="B19" s="30"/>
      <c r="C19" s="30">
        <v>2</v>
      </c>
      <c r="D19" s="30">
        <v>2</v>
      </c>
      <c r="E19" s="30"/>
      <c r="F19" s="30"/>
      <c r="G19" s="30">
        <v>2</v>
      </c>
      <c r="H19" s="30">
        <v>2</v>
      </c>
      <c r="I19" s="30"/>
      <c r="J19" s="6">
        <f t="shared" si="0"/>
        <v>4</v>
      </c>
    </row>
    <row r="20" spans="1:10">
      <c r="A20" s="1" t="s">
        <v>29</v>
      </c>
      <c r="B20" s="30"/>
      <c r="C20" s="30">
        <v>4</v>
      </c>
      <c r="D20" s="30">
        <v>2</v>
      </c>
      <c r="E20" s="30"/>
      <c r="F20" s="30"/>
      <c r="G20" s="30">
        <v>4</v>
      </c>
      <c r="H20" s="30">
        <v>2</v>
      </c>
      <c r="I20" s="30"/>
      <c r="J20" s="6">
        <f t="shared" si="0"/>
        <v>6</v>
      </c>
    </row>
    <row r="21" spans="1:10">
      <c r="A21" s="1" t="s">
        <v>30</v>
      </c>
      <c r="B21" s="30"/>
      <c r="C21" s="30">
        <v>1</v>
      </c>
      <c r="D21" s="30">
        <v>2</v>
      </c>
      <c r="E21" s="30"/>
      <c r="F21" s="30"/>
      <c r="G21" s="30">
        <v>1</v>
      </c>
      <c r="H21" s="30">
        <v>2</v>
      </c>
      <c r="I21" s="30"/>
      <c r="J21" s="6">
        <f t="shared" si="0"/>
        <v>3</v>
      </c>
    </row>
    <row r="22" spans="1:10">
      <c r="A22" s="1" t="s">
        <v>31</v>
      </c>
      <c r="B22" s="30"/>
      <c r="C22" s="30">
        <v>30</v>
      </c>
      <c r="D22" s="30">
        <v>21</v>
      </c>
      <c r="E22" s="30">
        <v>9</v>
      </c>
      <c r="F22" s="30">
        <v>30</v>
      </c>
      <c r="G22" s="30">
        <v>30</v>
      </c>
      <c r="H22" s="30">
        <v>21</v>
      </c>
      <c r="I22" s="30">
        <v>9</v>
      </c>
      <c r="J22" s="6">
        <f t="shared" si="0"/>
        <v>90</v>
      </c>
    </row>
    <row r="23" spans="1:10">
      <c r="A23" s="1" t="s">
        <v>32</v>
      </c>
      <c r="B23" s="30"/>
      <c r="C23" s="30">
        <v>30</v>
      </c>
      <c r="D23" s="30">
        <v>21</v>
      </c>
      <c r="E23" s="30">
        <v>9</v>
      </c>
      <c r="F23" s="30">
        <v>30</v>
      </c>
      <c r="G23" s="30">
        <v>30</v>
      </c>
      <c r="H23" s="30">
        <v>20</v>
      </c>
      <c r="I23" s="30">
        <v>10</v>
      </c>
      <c r="J23" s="6">
        <f t="shared" si="0"/>
        <v>90</v>
      </c>
    </row>
    <row r="24" spans="1:10">
      <c r="A24" s="1" t="s">
        <v>33</v>
      </c>
      <c r="B24" s="30"/>
      <c r="C24" s="30">
        <v>10</v>
      </c>
      <c r="D24" s="30">
        <v>7</v>
      </c>
      <c r="E24" s="30">
        <v>3</v>
      </c>
      <c r="F24" s="30">
        <v>10</v>
      </c>
      <c r="G24" s="30">
        <v>10</v>
      </c>
      <c r="H24" s="30">
        <v>7</v>
      </c>
      <c r="I24" s="30">
        <v>3</v>
      </c>
      <c r="J24" s="6">
        <f t="shared" si="0"/>
        <v>30</v>
      </c>
    </row>
    <row r="25" spans="1:10">
      <c r="A25" s="1" t="s">
        <v>34</v>
      </c>
      <c r="B25" s="30"/>
      <c r="C25" s="30">
        <v>10</v>
      </c>
      <c r="D25" s="30">
        <v>10</v>
      </c>
      <c r="E25" s="30" t="s">
        <v>10</v>
      </c>
      <c r="F25" s="30">
        <v>10</v>
      </c>
      <c r="G25" s="30">
        <v>10</v>
      </c>
      <c r="H25" s="30">
        <v>10</v>
      </c>
      <c r="I25" s="30"/>
      <c r="J25" s="6">
        <f t="shared" si="0"/>
        <v>30</v>
      </c>
    </row>
    <row r="26" spans="1:10" ht="15" thickBot="1">
      <c r="A26" s="1" t="s">
        <v>35</v>
      </c>
      <c r="B26" s="30" t="s">
        <v>10</v>
      </c>
      <c r="C26" s="30"/>
      <c r="D26" s="30"/>
      <c r="E26" s="30"/>
      <c r="F26" s="30"/>
      <c r="G26" s="30"/>
      <c r="H26" s="30"/>
      <c r="I26" s="30"/>
      <c r="J26" s="6"/>
    </row>
    <row r="27" spans="1:10">
      <c r="A27" s="3" t="s">
        <v>36</v>
      </c>
      <c r="B27" s="5" t="s">
        <v>10</v>
      </c>
      <c r="C27" s="5">
        <f t="shared" ref="C27:I27" si="1">SUM(C3:C4,C5:C8,C11:C25)</f>
        <v>221</v>
      </c>
      <c r="D27" s="5">
        <f t="shared" ref="D27" si="2">SUM(D3:D4,D5:D8,D11:D25)</f>
        <v>185</v>
      </c>
      <c r="E27" s="5">
        <f t="shared" si="1"/>
        <v>33</v>
      </c>
      <c r="F27" s="5"/>
      <c r="G27" s="5">
        <f t="shared" si="1"/>
        <v>221</v>
      </c>
      <c r="H27" s="5">
        <f t="shared" si="1"/>
        <v>190</v>
      </c>
      <c r="I27" s="5">
        <f t="shared" si="1"/>
        <v>28</v>
      </c>
      <c r="J27" s="7">
        <f>SUM(J3:J25)</f>
        <v>639</v>
      </c>
    </row>
    <row r="28" spans="1:10">
      <c r="C28" s="10"/>
      <c r="D28" s="10"/>
      <c r="E28" s="10"/>
      <c r="F28" s="10"/>
      <c r="G28" s="52" t="s">
        <v>37</v>
      </c>
      <c r="H28" s="55"/>
      <c r="I28" s="39"/>
      <c r="J28" s="11">
        <f>SUM(J27)</f>
        <v>639</v>
      </c>
    </row>
  </sheetData>
  <mergeCells count="1">
    <mergeCell ref="G28:H2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4" workbookViewId="0">
      <selection activeCell="A19" sqref="A19"/>
    </sheetView>
  </sheetViews>
  <sheetFormatPr defaultColWidth="15.140625" defaultRowHeight="15" customHeight="1"/>
  <cols>
    <col min="1" max="1" width="34.42578125" customWidth="1"/>
    <col min="2" max="7" width="7.5703125" customWidth="1"/>
    <col min="8" max="8" width="10.7109375" customWidth="1"/>
    <col min="9" max="27" width="7.5703125" customWidth="1"/>
  </cols>
  <sheetData>
    <row r="1" spans="1:8" ht="54" customHeight="1">
      <c r="A1" s="1" t="s">
        <v>42</v>
      </c>
      <c r="B1" s="30"/>
      <c r="C1" s="30" t="s">
        <v>1</v>
      </c>
      <c r="D1" s="30" t="s">
        <v>3</v>
      </c>
      <c r="E1" s="30" t="s">
        <v>2</v>
      </c>
      <c r="F1" s="30" t="s">
        <v>5</v>
      </c>
      <c r="G1" s="30" t="s">
        <v>6</v>
      </c>
      <c r="H1" s="6" t="s">
        <v>7</v>
      </c>
    </row>
    <row r="2" spans="1:8" ht="57" customHeight="1">
      <c r="A2" s="1" t="s">
        <v>8</v>
      </c>
      <c r="B2" s="30" t="s">
        <v>9</v>
      </c>
      <c r="C2" s="30" t="s">
        <v>40</v>
      </c>
      <c r="D2" s="30"/>
      <c r="E2" s="30" t="s">
        <v>40</v>
      </c>
      <c r="F2" s="30" t="s">
        <v>40</v>
      </c>
      <c r="G2" s="30"/>
      <c r="H2" s="6" t="s">
        <v>40</v>
      </c>
    </row>
    <row r="3" spans="1:8" ht="14.45">
      <c r="A3" s="1" t="s">
        <v>43</v>
      </c>
      <c r="B3" s="30">
        <v>2</v>
      </c>
      <c r="C3" s="30">
        <v>20</v>
      </c>
      <c r="D3" s="30">
        <v>6</v>
      </c>
      <c r="E3" s="30">
        <v>20</v>
      </c>
      <c r="F3" s="30">
        <v>20</v>
      </c>
      <c r="G3" s="30"/>
      <c r="H3" s="6">
        <f t="shared" ref="H3:H8" si="0">SUM(C3:F3)</f>
        <v>66</v>
      </c>
    </row>
    <row r="4" spans="1:8" ht="14.45">
      <c r="A4" s="1" t="s">
        <v>13</v>
      </c>
      <c r="B4" s="30">
        <v>2</v>
      </c>
      <c r="C4" s="30">
        <v>20</v>
      </c>
      <c r="D4" s="30"/>
      <c r="E4" s="30">
        <v>20</v>
      </c>
      <c r="F4" s="30">
        <v>20</v>
      </c>
      <c r="G4" s="30"/>
      <c r="H4" s="6">
        <f t="shared" si="0"/>
        <v>60</v>
      </c>
    </row>
    <row r="5" spans="1:8" ht="14.45">
      <c r="A5" s="1" t="s">
        <v>14</v>
      </c>
      <c r="B5" s="30">
        <v>2</v>
      </c>
      <c r="C5" s="30">
        <v>20</v>
      </c>
      <c r="D5" s="30"/>
      <c r="E5" s="30">
        <v>20</v>
      </c>
      <c r="F5" s="30">
        <v>20</v>
      </c>
      <c r="G5" s="30"/>
      <c r="H5" s="6">
        <f t="shared" si="0"/>
        <v>60</v>
      </c>
    </row>
    <row r="6" spans="1:8" ht="14.45">
      <c r="A6" s="1" t="s">
        <v>15</v>
      </c>
      <c r="B6" s="30">
        <v>2</v>
      </c>
      <c r="C6" s="30">
        <v>20</v>
      </c>
      <c r="D6" s="30"/>
      <c r="E6" s="30">
        <v>20</v>
      </c>
      <c r="F6" s="30">
        <v>20</v>
      </c>
      <c r="G6" s="30"/>
      <c r="H6" s="6">
        <f t="shared" si="0"/>
        <v>60</v>
      </c>
    </row>
    <row r="7" spans="1:8" ht="14.45">
      <c r="A7" s="1" t="s">
        <v>16</v>
      </c>
      <c r="B7" s="30">
        <v>2</v>
      </c>
      <c r="C7" s="30">
        <v>20</v>
      </c>
      <c r="D7" s="30">
        <v>6</v>
      </c>
      <c r="E7" s="30">
        <v>20</v>
      </c>
      <c r="F7" s="30">
        <v>20</v>
      </c>
      <c r="G7" s="30"/>
      <c r="H7" s="6">
        <f t="shared" si="0"/>
        <v>66</v>
      </c>
    </row>
    <row r="8" spans="1:8" ht="14.45">
      <c r="A8" s="1" t="s">
        <v>17</v>
      </c>
      <c r="B8" s="30">
        <v>2</v>
      </c>
      <c r="C8" s="30">
        <v>20</v>
      </c>
      <c r="D8" s="30"/>
      <c r="E8" s="30">
        <v>20</v>
      </c>
      <c r="F8" s="30">
        <v>20</v>
      </c>
      <c r="G8" s="30"/>
      <c r="H8" s="6">
        <f t="shared" si="0"/>
        <v>60</v>
      </c>
    </row>
    <row r="9" spans="1:8" ht="14.45">
      <c r="A9" s="2" t="s">
        <v>44</v>
      </c>
      <c r="B9" s="30">
        <v>7</v>
      </c>
      <c r="C9" s="30"/>
      <c r="D9" s="30"/>
      <c r="E9" s="30"/>
      <c r="F9" s="30"/>
      <c r="G9" s="30"/>
      <c r="H9" s="6"/>
    </row>
    <row r="10" spans="1:8" ht="14.45">
      <c r="A10" s="4" t="s">
        <v>45</v>
      </c>
      <c r="B10" s="30"/>
      <c r="C10" s="30">
        <v>35</v>
      </c>
      <c r="D10" s="30">
        <v>11</v>
      </c>
      <c r="E10" s="30">
        <v>10</v>
      </c>
      <c r="F10" s="30">
        <v>45</v>
      </c>
      <c r="G10" s="30"/>
      <c r="H10" s="6">
        <f t="shared" ref="H10:H13" si="1">SUM(C10:F10)</f>
        <v>101</v>
      </c>
    </row>
    <row r="11" spans="1:8" ht="14.45">
      <c r="A11" s="4" t="s">
        <v>46</v>
      </c>
      <c r="B11" s="30"/>
      <c r="C11" s="30">
        <v>20</v>
      </c>
      <c r="D11" s="30">
        <v>6</v>
      </c>
      <c r="E11" s="30">
        <v>20</v>
      </c>
      <c r="F11" s="30">
        <v>20</v>
      </c>
      <c r="G11" s="30"/>
      <c r="H11" s="6">
        <f t="shared" si="1"/>
        <v>66</v>
      </c>
    </row>
    <row r="12" spans="1:8" ht="14.45">
      <c r="A12" s="4" t="s">
        <v>47</v>
      </c>
      <c r="B12" s="30"/>
      <c r="C12" s="30">
        <v>20</v>
      </c>
      <c r="D12" s="30">
        <v>6</v>
      </c>
      <c r="E12" s="30">
        <v>20</v>
      </c>
      <c r="F12" s="30">
        <v>20</v>
      </c>
      <c r="G12" s="30"/>
      <c r="H12" s="6">
        <f t="shared" si="1"/>
        <v>66</v>
      </c>
    </row>
    <row r="13" spans="1:8" ht="14.45">
      <c r="A13" s="4" t="s">
        <v>48</v>
      </c>
      <c r="B13" s="30"/>
      <c r="C13" s="30">
        <v>15</v>
      </c>
      <c r="D13" s="30"/>
      <c r="E13" s="30">
        <v>10</v>
      </c>
      <c r="F13" s="30">
        <v>5</v>
      </c>
      <c r="G13" s="30"/>
      <c r="H13" s="6">
        <f t="shared" si="1"/>
        <v>30</v>
      </c>
    </row>
    <row r="14" spans="1:8" ht="14.45">
      <c r="A14" s="4" t="s">
        <v>49</v>
      </c>
      <c r="B14" s="30"/>
      <c r="C14" s="30"/>
      <c r="D14" s="30"/>
      <c r="E14" s="30">
        <v>30</v>
      </c>
      <c r="F14" s="30"/>
      <c r="G14" s="30"/>
      <c r="H14" s="6">
        <v>30</v>
      </c>
    </row>
    <row r="15" spans="1:8" ht="14.45">
      <c r="A15" s="1" t="s">
        <v>50</v>
      </c>
      <c r="B15" s="30">
        <v>3</v>
      </c>
      <c r="C15" s="8"/>
      <c r="D15" s="8"/>
      <c r="E15" s="8"/>
      <c r="F15" s="8"/>
      <c r="G15" s="8"/>
      <c r="H15" s="6">
        <f>SUM(C15:F15)</f>
        <v>0</v>
      </c>
    </row>
    <row r="16" spans="1:8" ht="14.45">
      <c r="A16" s="4" t="s">
        <v>51</v>
      </c>
      <c r="B16" s="9"/>
      <c r="C16" s="30">
        <v>30</v>
      </c>
      <c r="D16" s="30">
        <v>9</v>
      </c>
      <c r="E16" s="30">
        <v>30</v>
      </c>
      <c r="F16" s="30">
        <v>30</v>
      </c>
      <c r="G16" s="30"/>
      <c r="H16" s="6">
        <f>SUM(C16:F16)</f>
        <v>99</v>
      </c>
    </row>
    <row r="17" spans="1:8" ht="15.75" customHeight="1">
      <c r="A17" s="1" t="s">
        <v>52</v>
      </c>
      <c r="B17" s="30">
        <v>10</v>
      </c>
      <c r="C17" s="30" t="s">
        <v>10</v>
      </c>
      <c r="D17" s="30"/>
      <c r="E17" s="30" t="s">
        <v>10</v>
      </c>
      <c r="F17" s="30" t="s">
        <v>10</v>
      </c>
      <c r="G17" s="30"/>
      <c r="H17" s="6" t="s">
        <v>10</v>
      </c>
    </row>
    <row r="18" spans="1:8" ht="15.75" customHeight="1">
      <c r="A18" s="40" t="s">
        <v>53</v>
      </c>
      <c r="B18" s="23"/>
      <c r="C18" s="23">
        <v>20</v>
      </c>
      <c r="D18" s="23"/>
      <c r="E18" s="23">
        <v>20</v>
      </c>
      <c r="F18" s="23">
        <v>20</v>
      </c>
      <c r="G18" s="23"/>
      <c r="H18" s="6">
        <f t="shared" ref="H18:H21" si="2">SUM(C18:F18)</f>
        <v>60</v>
      </c>
    </row>
    <row r="19" spans="1:8" ht="15.75" customHeight="1">
      <c r="A19" s="40" t="s">
        <v>54</v>
      </c>
      <c r="B19" s="23"/>
      <c r="C19" s="23">
        <v>10</v>
      </c>
      <c r="D19" s="23"/>
      <c r="E19" s="23">
        <v>10</v>
      </c>
      <c r="F19" s="23">
        <v>10</v>
      </c>
      <c r="G19" s="23"/>
      <c r="H19" s="6">
        <f t="shared" si="2"/>
        <v>30</v>
      </c>
    </row>
    <row r="20" spans="1:8" ht="15.75" customHeight="1">
      <c r="A20" s="40" t="s">
        <v>55</v>
      </c>
      <c r="B20" s="23"/>
      <c r="C20" s="23">
        <v>10</v>
      </c>
      <c r="D20" s="23"/>
      <c r="E20" s="23">
        <v>10</v>
      </c>
      <c r="F20" s="23">
        <v>10</v>
      </c>
      <c r="G20" s="23"/>
      <c r="H20" s="6">
        <f t="shared" si="2"/>
        <v>30</v>
      </c>
    </row>
    <row r="21" spans="1:8" ht="15.75" customHeight="1">
      <c r="A21" s="40" t="s">
        <v>56</v>
      </c>
      <c r="B21" s="23"/>
      <c r="C21" s="23">
        <v>20</v>
      </c>
      <c r="D21" s="23"/>
      <c r="E21" s="23">
        <v>20</v>
      </c>
      <c r="F21" s="23">
        <v>20</v>
      </c>
      <c r="G21" s="23"/>
      <c r="H21" s="6">
        <f t="shared" si="2"/>
        <v>60</v>
      </c>
    </row>
    <row r="22" spans="1:8" ht="14.45">
      <c r="A22" s="3" t="s">
        <v>36</v>
      </c>
      <c r="B22" s="5">
        <f>SUM(B3:B17)</f>
        <v>32</v>
      </c>
      <c r="C22" s="5">
        <f>SUM(C3,C4,C5:C8,C10:C21)</f>
        <v>300</v>
      </c>
      <c r="D22" s="5"/>
      <c r="E22" s="5">
        <f>SUM(E3,E4,E5:E8,E10:E21)</f>
        <v>300</v>
      </c>
      <c r="F22" s="5">
        <f>SUM(F3,F4,F5:F8,F10:F21)</f>
        <v>300</v>
      </c>
      <c r="G22" s="5"/>
      <c r="H22" s="7">
        <f>SUM(H3:H21)</f>
        <v>944</v>
      </c>
    </row>
    <row r="23" spans="1:8" ht="14.45">
      <c r="C23" s="10"/>
      <c r="D23" s="10"/>
      <c r="E23" s="52" t="s">
        <v>37</v>
      </c>
      <c r="F23" s="55"/>
      <c r="G23" s="39"/>
      <c r="H23" s="16">
        <f>SUM(C22:F22)</f>
        <v>900</v>
      </c>
    </row>
    <row r="24" spans="1:8" ht="15" customHeight="1">
      <c r="A24" t="s">
        <v>10</v>
      </c>
    </row>
    <row r="25" spans="1:8" ht="14.45">
      <c r="A25" s="17" t="s">
        <v>10</v>
      </c>
      <c r="B25" s="29"/>
    </row>
    <row r="26" spans="1:8" ht="14.45">
      <c r="A26" s="29" t="s">
        <v>10</v>
      </c>
      <c r="C26" s="18"/>
      <c r="D26" s="18"/>
    </row>
    <row r="27" spans="1:8" ht="14.45">
      <c r="A27" s="29"/>
      <c r="C27" s="18"/>
      <c r="D27" s="18"/>
    </row>
    <row r="28" spans="1:8" ht="14.45">
      <c r="A28" s="29"/>
      <c r="C28" s="29"/>
      <c r="D28" s="29"/>
    </row>
    <row r="29" spans="1:8" ht="14.45">
      <c r="A29" s="29"/>
      <c r="C29" s="29"/>
      <c r="D29" s="29"/>
    </row>
    <row r="30" spans="1:8" ht="14.45">
      <c r="A30" s="29"/>
      <c r="C30" s="29"/>
      <c r="D30" s="29"/>
    </row>
    <row r="31" spans="1:8" ht="14.45">
      <c r="A31" s="29"/>
      <c r="C31" s="29"/>
      <c r="D31" s="29"/>
    </row>
    <row r="32" spans="1:8" ht="14.45">
      <c r="A32" s="19"/>
    </row>
    <row r="33" spans="1:2" ht="14.45">
      <c r="A33" s="14"/>
      <c r="B33" s="15"/>
    </row>
    <row r="34" spans="1:2" ht="14.45">
      <c r="A34" s="56"/>
      <c r="B34" s="57"/>
    </row>
    <row r="35" spans="1:2" ht="14.45">
      <c r="A35" s="57"/>
      <c r="B35" s="57"/>
    </row>
  </sheetData>
  <mergeCells count="2">
    <mergeCell ref="A34:B35"/>
    <mergeCell ref="E23:F23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22"/>
  <sheetViews>
    <sheetView workbookViewId="0">
      <selection activeCell="N3" sqref="N3:N12"/>
    </sheetView>
  </sheetViews>
  <sheetFormatPr defaultColWidth="15.140625" defaultRowHeight="15" customHeight="1"/>
  <cols>
    <col min="1" max="1" width="36.7109375" customWidth="1"/>
    <col min="2" max="2" width="5" customWidth="1"/>
    <col min="3" max="13" width="6.5703125" customWidth="1"/>
    <col min="14" max="14" width="14.5703125" customWidth="1"/>
    <col min="15" max="24" width="4" customWidth="1"/>
    <col min="25" max="25" width="3.42578125" customWidth="1"/>
    <col min="26" max="31" width="6.5703125" customWidth="1"/>
    <col min="32" max="35" width="13.28515625" customWidth="1"/>
  </cols>
  <sheetData>
    <row r="1" spans="1:25" ht="64.5" customHeight="1">
      <c r="A1" s="20" t="s">
        <v>57</v>
      </c>
      <c r="B1" s="21" t="s">
        <v>58</v>
      </c>
      <c r="C1" s="22" t="s">
        <v>1</v>
      </c>
      <c r="D1" s="22" t="s">
        <v>2</v>
      </c>
      <c r="E1" s="22" t="s">
        <v>59</v>
      </c>
      <c r="F1" s="22" t="s">
        <v>3</v>
      </c>
      <c r="G1" s="22" t="s">
        <v>4</v>
      </c>
      <c r="H1" s="22"/>
      <c r="I1" s="22" t="s">
        <v>5</v>
      </c>
      <c r="J1" s="22" t="s">
        <v>60</v>
      </c>
      <c r="K1" s="36" t="s">
        <v>61</v>
      </c>
      <c r="L1" s="36" t="s">
        <v>6</v>
      </c>
      <c r="M1" s="36" t="s">
        <v>62</v>
      </c>
      <c r="N1" s="34" t="s">
        <v>63</v>
      </c>
      <c r="O1" s="53"/>
      <c r="P1" s="57"/>
      <c r="Q1" s="57"/>
      <c r="R1" s="57"/>
      <c r="S1" s="35"/>
      <c r="T1" s="54"/>
      <c r="U1" s="57"/>
      <c r="V1" s="57"/>
      <c r="W1" s="57"/>
      <c r="X1" s="35"/>
      <c r="Y1" s="35"/>
    </row>
    <row r="2" spans="1:25" ht="57" customHeight="1">
      <c r="A2" s="1" t="s">
        <v>8</v>
      </c>
      <c r="B2" s="23" t="s">
        <v>64</v>
      </c>
      <c r="C2" s="31" t="s">
        <v>10</v>
      </c>
      <c r="D2" s="31" t="s">
        <v>10</v>
      </c>
      <c r="E2" s="31"/>
      <c r="F2" s="31"/>
      <c r="G2" s="31"/>
      <c r="H2" s="31"/>
      <c r="I2" s="31" t="s">
        <v>10</v>
      </c>
      <c r="J2" s="31" t="s">
        <v>10</v>
      </c>
      <c r="K2" s="31"/>
      <c r="L2" s="31"/>
      <c r="M2" s="31"/>
      <c r="N2" s="24" t="s">
        <v>10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4.45">
      <c r="A3" s="1" t="s">
        <v>43</v>
      </c>
      <c r="B3" s="23">
        <v>2</v>
      </c>
      <c r="C3" s="27">
        <v>20</v>
      </c>
      <c r="D3" s="27">
        <v>20</v>
      </c>
      <c r="E3" s="27">
        <v>20</v>
      </c>
      <c r="F3" s="27" t="s">
        <v>10</v>
      </c>
      <c r="G3" s="27">
        <v>20</v>
      </c>
      <c r="H3" s="27"/>
      <c r="I3" s="27">
        <v>20</v>
      </c>
      <c r="J3" s="27">
        <v>20</v>
      </c>
      <c r="K3" s="27">
        <v>17</v>
      </c>
      <c r="L3" s="27">
        <v>3</v>
      </c>
      <c r="M3" s="27">
        <v>20</v>
      </c>
      <c r="N3" s="24">
        <f>+G3*4+M3*6</f>
        <v>200</v>
      </c>
      <c r="O3" s="2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4.45">
      <c r="A4" s="41" t="s">
        <v>13</v>
      </c>
      <c r="B4" s="23">
        <v>2</v>
      </c>
      <c r="C4" s="27">
        <v>20</v>
      </c>
      <c r="D4" s="27">
        <v>20</v>
      </c>
      <c r="E4" s="27">
        <v>17</v>
      </c>
      <c r="F4" s="27">
        <v>3</v>
      </c>
      <c r="G4" s="27">
        <v>20</v>
      </c>
      <c r="H4" s="27"/>
      <c r="I4" s="27">
        <v>20</v>
      </c>
      <c r="J4" s="27">
        <v>20</v>
      </c>
      <c r="K4" s="27">
        <v>20</v>
      </c>
      <c r="L4" s="27"/>
      <c r="M4" s="27">
        <v>20</v>
      </c>
      <c r="N4" s="24">
        <f t="shared" ref="N4:N12" si="0">+G4*4+M4*6</f>
        <v>200</v>
      </c>
      <c r="O4" s="2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14.45">
      <c r="A5" s="1" t="s">
        <v>14</v>
      </c>
      <c r="B5" s="23">
        <v>2</v>
      </c>
      <c r="C5" s="27">
        <v>20</v>
      </c>
      <c r="D5" s="27">
        <v>20</v>
      </c>
      <c r="E5" s="27">
        <v>20</v>
      </c>
      <c r="F5" s="27"/>
      <c r="G5" s="27">
        <v>20</v>
      </c>
      <c r="H5" s="27"/>
      <c r="I5" s="27">
        <v>20</v>
      </c>
      <c r="J5" s="27">
        <v>20</v>
      </c>
      <c r="K5" s="27">
        <v>20</v>
      </c>
      <c r="L5" s="27"/>
      <c r="M5" s="27">
        <v>20</v>
      </c>
      <c r="N5" s="24">
        <f t="shared" si="0"/>
        <v>200</v>
      </c>
      <c r="O5" s="2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4.45">
      <c r="A6" s="1" t="s">
        <v>65</v>
      </c>
      <c r="B6" s="23">
        <v>2</v>
      </c>
      <c r="C6" s="27">
        <v>20</v>
      </c>
      <c r="D6" s="27">
        <v>20</v>
      </c>
      <c r="E6" s="27">
        <v>20</v>
      </c>
      <c r="F6" s="27"/>
      <c r="G6" s="27">
        <v>20</v>
      </c>
      <c r="H6" s="27"/>
      <c r="I6" s="27">
        <v>20</v>
      </c>
      <c r="J6" s="27">
        <v>20</v>
      </c>
      <c r="K6" s="27">
        <v>20</v>
      </c>
      <c r="L6" s="27"/>
      <c r="M6" s="27">
        <v>20</v>
      </c>
      <c r="N6" s="24">
        <f t="shared" si="0"/>
        <v>200</v>
      </c>
      <c r="O6" s="2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4.45">
      <c r="A7" s="1" t="s">
        <v>66</v>
      </c>
      <c r="B7" s="23">
        <v>4</v>
      </c>
      <c r="C7" s="27">
        <v>40</v>
      </c>
      <c r="D7" s="27">
        <v>40</v>
      </c>
      <c r="E7" s="27">
        <v>37</v>
      </c>
      <c r="F7" s="27">
        <v>3</v>
      </c>
      <c r="G7" s="27">
        <v>40</v>
      </c>
      <c r="H7" s="27"/>
      <c r="I7" s="27">
        <v>40</v>
      </c>
      <c r="J7" s="27">
        <v>40</v>
      </c>
      <c r="K7" s="27">
        <v>37</v>
      </c>
      <c r="L7" s="27">
        <v>3</v>
      </c>
      <c r="M7" s="27">
        <v>40</v>
      </c>
      <c r="N7" s="24">
        <f t="shared" si="0"/>
        <v>400</v>
      </c>
      <c r="O7" s="2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4.45">
      <c r="A8" s="28" t="s">
        <v>67</v>
      </c>
      <c r="B8" s="2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>
        <f t="shared" si="0"/>
        <v>0</v>
      </c>
      <c r="O8" s="2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4.45">
      <c r="A9" s="1" t="s">
        <v>68</v>
      </c>
      <c r="B9" s="23">
        <v>4</v>
      </c>
      <c r="C9" s="27">
        <v>40</v>
      </c>
      <c r="D9" s="27">
        <v>40</v>
      </c>
      <c r="E9" s="27">
        <v>40</v>
      </c>
      <c r="F9" s="27"/>
      <c r="G9" s="27">
        <v>40</v>
      </c>
      <c r="H9" s="27"/>
      <c r="I9" s="27">
        <v>40</v>
      </c>
      <c r="J9" s="27">
        <v>40</v>
      </c>
      <c r="K9" s="27">
        <v>34</v>
      </c>
      <c r="L9" s="27">
        <v>6</v>
      </c>
      <c r="M9" s="27">
        <v>40</v>
      </c>
      <c r="N9" s="24">
        <f t="shared" si="0"/>
        <v>400</v>
      </c>
      <c r="O9" s="2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4.45">
      <c r="A10" s="1" t="s">
        <v>69</v>
      </c>
      <c r="B10" s="23">
        <v>2</v>
      </c>
      <c r="C10" s="27">
        <v>20</v>
      </c>
      <c r="D10" s="27">
        <v>20</v>
      </c>
      <c r="E10" s="27">
        <v>20</v>
      </c>
      <c r="F10" s="27"/>
      <c r="G10" s="27">
        <v>20</v>
      </c>
      <c r="H10" s="27"/>
      <c r="I10" s="27">
        <v>20</v>
      </c>
      <c r="J10" s="27">
        <v>20</v>
      </c>
      <c r="K10" s="27">
        <v>17</v>
      </c>
      <c r="L10" s="27">
        <v>3</v>
      </c>
      <c r="M10" s="27">
        <v>20</v>
      </c>
      <c r="N10" s="24">
        <f t="shared" si="0"/>
        <v>200</v>
      </c>
      <c r="O10" s="2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4.45">
      <c r="A11" s="1" t="s">
        <v>70</v>
      </c>
      <c r="B11" s="23">
        <v>8</v>
      </c>
      <c r="C11" s="27">
        <v>80</v>
      </c>
      <c r="D11" s="27">
        <v>80</v>
      </c>
      <c r="E11" s="27">
        <v>72</v>
      </c>
      <c r="F11" s="27">
        <v>8</v>
      </c>
      <c r="G11" s="27">
        <v>80</v>
      </c>
      <c r="H11" s="27"/>
      <c r="I11" s="27">
        <v>80</v>
      </c>
      <c r="J11" s="27">
        <v>80</v>
      </c>
      <c r="K11" s="27">
        <v>74</v>
      </c>
      <c r="L11" s="27">
        <v>6</v>
      </c>
      <c r="M11" s="27">
        <v>80</v>
      </c>
      <c r="N11" s="24">
        <f t="shared" si="0"/>
        <v>800</v>
      </c>
      <c r="O11" s="2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4.45">
      <c r="A12" s="1" t="s">
        <v>71</v>
      </c>
      <c r="B12" s="23">
        <v>6</v>
      </c>
      <c r="C12" s="27">
        <v>60</v>
      </c>
      <c r="D12" s="27">
        <v>60</v>
      </c>
      <c r="E12" s="27">
        <v>55</v>
      </c>
      <c r="F12" s="27">
        <v>5</v>
      </c>
      <c r="G12" s="27">
        <v>60</v>
      </c>
      <c r="H12" s="27"/>
      <c r="I12" s="27">
        <v>60</v>
      </c>
      <c r="J12" s="27">
        <v>60</v>
      </c>
      <c r="K12" s="27">
        <v>55</v>
      </c>
      <c r="L12" s="27">
        <v>5</v>
      </c>
      <c r="M12" s="27">
        <v>60</v>
      </c>
      <c r="N12" s="24">
        <f t="shared" si="0"/>
        <v>600</v>
      </c>
      <c r="O12" s="2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4.45">
      <c r="A13" s="1" t="s">
        <v>36</v>
      </c>
      <c r="B13" s="23">
        <v>32</v>
      </c>
      <c r="C13" s="30">
        <f>SUM(C3:C12)</f>
        <v>320</v>
      </c>
      <c r="D13" s="30">
        <f>SUM(D3:D12)</f>
        <v>320</v>
      </c>
      <c r="E13" s="30"/>
      <c r="F13" s="30">
        <f>SUM(F3:F12)</f>
        <v>19</v>
      </c>
      <c r="G13" s="30"/>
      <c r="H13" s="30"/>
      <c r="I13" s="30">
        <f>SUM(I3:I12)</f>
        <v>320</v>
      </c>
      <c r="J13" s="30">
        <f>SUM(J3:J12)</f>
        <v>320</v>
      </c>
      <c r="K13" s="30" t="s">
        <v>10</v>
      </c>
      <c r="L13" s="30">
        <f>SUM(L3:L12)</f>
        <v>26</v>
      </c>
      <c r="M13" s="30">
        <f>SUM(M3:M12)</f>
        <v>320</v>
      </c>
      <c r="N13" s="24">
        <f>SUM(N3:N12)</f>
        <v>3200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4.45">
      <c r="A14" s="12"/>
      <c r="B14" s="58"/>
      <c r="C14" s="5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2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4.45">
      <c r="A15" s="32"/>
      <c r="B15" s="60"/>
      <c r="C15" s="5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2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4.45">
      <c r="A16" s="32"/>
      <c r="B16" s="33"/>
      <c r="C16" s="3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2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4.45">
      <c r="A17" s="32"/>
      <c r="B17" s="32"/>
      <c r="C17" s="32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4.45">
      <c r="A18" s="32"/>
      <c r="B18" s="32"/>
      <c r="C18" s="3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4.45">
      <c r="A19" s="32"/>
      <c r="B19" s="32"/>
      <c r="C19" s="32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4.45">
      <c r="A20" s="32"/>
      <c r="B20" s="32"/>
      <c r="C20" s="3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4.45">
      <c r="A21" s="32"/>
      <c r="B21" s="32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4.45">
      <c r="A22" s="32"/>
      <c r="B22" s="32"/>
      <c r="C22" s="32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</sheetData>
  <mergeCells count="4">
    <mergeCell ref="B15:C15"/>
    <mergeCell ref="B14:C14"/>
    <mergeCell ref="O1:R1"/>
    <mergeCell ref="T1:W1"/>
  </mergeCell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20"/>
  <sheetViews>
    <sheetView workbookViewId="0">
      <selection activeCell="N9" sqref="N9"/>
    </sheetView>
  </sheetViews>
  <sheetFormatPr defaultColWidth="15.140625" defaultRowHeight="15" customHeight="1"/>
  <cols>
    <col min="1" max="1" width="29.42578125" customWidth="1"/>
    <col min="2" max="2" width="4.5703125" customWidth="1"/>
    <col min="3" max="7" width="6.5703125" customWidth="1"/>
    <col min="8" max="8" width="3.42578125" customWidth="1"/>
    <col min="9" max="13" width="6.5703125" customWidth="1"/>
    <col min="14" max="14" width="14.5703125" customWidth="1"/>
    <col min="15" max="15" width="4" customWidth="1"/>
    <col min="16" max="16" width="6.7109375" customWidth="1"/>
    <col min="17" max="24" width="4" customWidth="1"/>
    <col min="25" max="25" width="3.42578125" customWidth="1"/>
    <col min="26" max="31" width="6.5703125" customWidth="1"/>
    <col min="32" max="35" width="13.28515625" customWidth="1"/>
  </cols>
  <sheetData>
    <row r="1" spans="1:25" ht="64.5" customHeight="1">
      <c r="A1" s="20" t="s">
        <v>72</v>
      </c>
      <c r="B1" s="21" t="s">
        <v>58</v>
      </c>
      <c r="C1" s="22" t="s">
        <v>1</v>
      </c>
      <c r="D1" s="22" t="s">
        <v>2</v>
      </c>
      <c r="E1" s="22" t="s">
        <v>59</v>
      </c>
      <c r="F1" s="22" t="s">
        <v>3</v>
      </c>
      <c r="G1" s="22" t="s">
        <v>4</v>
      </c>
      <c r="H1" s="22"/>
      <c r="I1" s="22" t="s">
        <v>5</v>
      </c>
      <c r="J1" s="22" t="s">
        <v>60</v>
      </c>
      <c r="K1" s="36" t="s">
        <v>61</v>
      </c>
      <c r="L1" s="36" t="s">
        <v>6</v>
      </c>
      <c r="M1" s="36" t="s">
        <v>62</v>
      </c>
      <c r="N1" s="34" t="s">
        <v>63</v>
      </c>
      <c r="O1" s="53"/>
      <c r="P1" s="57"/>
      <c r="Q1" s="57"/>
      <c r="R1" s="57"/>
      <c r="S1" s="35"/>
      <c r="T1" s="54"/>
      <c r="U1" s="57"/>
      <c r="V1" s="57"/>
      <c r="W1" s="57"/>
      <c r="X1" s="35"/>
      <c r="Y1" s="35"/>
    </row>
    <row r="2" spans="1:25" ht="57" customHeight="1">
      <c r="A2" s="1" t="s">
        <v>8</v>
      </c>
      <c r="B2" s="23" t="s">
        <v>64</v>
      </c>
      <c r="C2" s="31" t="s">
        <v>10</v>
      </c>
      <c r="D2" s="31" t="s">
        <v>10</v>
      </c>
      <c r="E2" s="31"/>
      <c r="F2" s="31"/>
      <c r="G2" s="31"/>
      <c r="H2" s="31"/>
      <c r="I2" s="31" t="s">
        <v>10</v>
      </c>
      <c r="J2" s="31" t="s">
        <v>10</v>
      </c>
      <c r="K2" s="31"/>
      <c r="L2" s="31"/>
      <c r="M2" s="31"/>
      <c r="N2" s="24" t="s">
        <v>10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4.25" customHeight="1">
      <c r="A3" s="1" t="s">
        <v>43</v>
      </c>
      <c r="B3" s="23">
        <v>2</v>
      </c>
      <c r="C3" s="42">
        <v>20</v>
      </c>
      <c r="D3" s="42">
        <v>20</v>
      </c>
      <c r="E3" s="42">
        <v>20</v>
      </c>
      <c r="F3" s="42" t="s">
        <v>10</v>
      </c>
      <c r="G3" s="42">
        <v>20</v>
      </c>
      <c r="H3" s="42"/>
      <c r="I3" s="42">
        <v>20</v>
      </c>
      <c r="J3" s="42">
        <v>20</v>
      </c>
      <c r="K3" s="42">
        <v>17</v>
      </c>
      <c r="L3" s="42">
        <v>3</v>
      </c>
      <c r="M3" s="42">
        <v>20</v>
      </c>
      <c r="N3" s="24">
        <f>+G3*4+M3*6</f>
        <v>200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4.45">
      <c r="A4" s="1" t="s">
        <v>13</v>
      </c>
      <c r="B4" s="23">
        <v>2</v>
      </c>
      <c r="C4" s="27">
        <v>20</v>
      </c>
      <c r="D4" s="27">
        <v>20</v>
      </c>
      <c r="E4" s="27">
        <v>17</v>
      </c>
      <c r="F4" s="27">
        <v>3</v>
      </c>
      <c r="G4" s="27">
        <v>20</v>
      </c>
      <c r="H4" s="27"/>
      <c r="I4" s="27">
        <v>20</v>
      </c>
      <c r="J4" s="27">
        <v>20</v>
      </c>
      <c r="K4" s="27">
        <v>20</v>
      </c>
      <c r="L4" s="27" t="s">
        <v>10</v>
      </c>
      <c r="M4" s="27">
        <v>20</v>
      </c>
      <c r="N4" s="24">
        <f t="shared" ref="N4:N10" si="0">+G4*4+M4*6</f>
        <v>200</v>
      </c>
      <c r="O4" s="25" t="s">
        <v>10</v>
      </c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14.45">
      <c r="A5" s="1" t="s">
        <v>14</v>
      </c>
      <c r="B5" s="23">
        <v>2</v>
      </c>
      <c r="C5" s="27">
        <v>20</v>
      </c>
      <c r="D5" s="27">
        <v>20</v>
      </c>
      <c r="E5" s="27">
        <v>20</v>
      </c>
      <c r="F5" s="27"/>
      <c r="G5" s="27">
        <v>20</v>
      </c>
      <c r="H5" s="27"/>
      <c r="I5" s="27">
        <v>20</v>
      </c>
      <c r="J5" s="27">
        <v>20</v>
      </c>
      <c r="K5" s="27">
        <v>20</v>
      </c>
      <c r="L5" s="27"/>
      <c r="M5" s="27">
        <v>20</v>
      </c>
      <c r="N5" s="24">
        <f t="shared" si="0"/>
        <v>200</v>
      </c>
      <c r="O5" s="2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4.45">
      <c r="A6" s="1" t="s">
        <v>65</v>
      </c>
      <c r="B6" s="23">
        <v>2</v>
      </c>
      <c r="C6" s="27">
        <v>20</v>
      </c>
      <c r="D6" s="27">
        <v>20</v>
      </c>
      <c r="E6" s="27">
        <v>20</v>
      </c>
      <c r="F6" s="27"/>
      <c r="G6" s="27">
        <v>20</v>
      </c>
      <c r="H6" s="27"/>
      <c r="I6" s="27">
        <v>20</v>
      </c>
      <c r="J6" s="27">
        <v>20</v>
      </c>
      <c r="K6" s="27">
        <v>20</v>
      </c>
      <c r="L6" s="27"/>
      <c r="M6" s="27">
        <v>20</v>
      </c>
      <c r="N6" s="24">
        <f t="shared" si="0"/>
        <v>200</v>
      </c>
      <c r="O6" s="2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4.45">
      <c r="A7" s="1" t="s">
        <v>66</v>
      </c>
      <c r="B7" s="23">
        <v>4</v>
      </c>
      <c r="C7" s="27">
        <v>40</v>
      </c>
      <c r="D7" s="27">
        <v>40</v>
      </c>
      <c r="E7" s="27">
        <v>37</v>
      </c>
      <c r="F7" s="27">
        <v>3</v>
      </c>
      <c r="G7" s="27">
        <v>40</v>
      </c>
      <c r="H7" s="27"/>
      <c r="I7" s="27">
        <v>40</v>
      </c>
      <c r="J7" s="27">
        <v>40</v>
      </c>
      <c r="K7" s="27">
        <v>37</v>
      </c>
      <c r="L7" s="27">
        <v>3</v>
      </c>
      <c r="M7" s="27">
        <v>40</v>
      </c>
      <c r="N7" s="24">
        <f t="shared" si="0"/>
        <v>400</v>
      </c>
      <c r="O7" s="2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4.45">
      <c r="A8" s="26" t="s">
        <v>73</v>
      </c>
      <c r="B8" s="23"/>
      <c r="C8" s="27"/>
      <c r="D8" s="27"/>
      <c r="E8" s="27"/>
      <c r="F8" s="27"/>
      <c r="G8" s="27" t="s">
        <v>10</v>
      </c>
      <c r="H8" s="27"/>
      <c r="I8" s="27"/>
      <c r="J8" s="27"/>
      <c r="K8" s="27"/>
      <c r="L8" s="27"/>
      <c r="M8" s="27" t="s">
        <v>10</v>
      </c>
      <c r="N8" s="24" t="s">
        <v>10</v>
      </c>
      <c r="O8" s="2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4.45">
      <c r="A9" s="1" t="s">
        <v>74</v>
      </c>
      <c r="B9" s="23">
        <v>14</v>
      </c>
      <c r="C9" s="27">
        <v>140</v>
      </c>
      <c r="D9" s="27">
        <v>140</v>
      </c>
      <c r="E9" s="27">
        <v>125</v>
      </c>
      <c r="F9" s="27">
        <v>15</v>
      </c>
      <c r="G9" s="27">
        <v>140</v>
      </c>
      <c r="H9" s="27"/>
      <c r="I9" s="27">
        <v>140</v>
      </c>
      <c r="J9" s="27">
        <v>140</v>
      </c>
      <c r="K9" s="27">
        <v>125</v>
      </c>
      <c r="L9" s="27">
        <v>15</v>
      </c>
      <c r="M9" s="27">
        <v>140</v>
      </c>
      <c r="N9" s="24">
        <f t="shared" si="0"/>
        <v>1400</v>
      </c>
      <c r="O9" s="2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4.45">
      <c r="A10" s="1" t="s">
        <v>75</v>
      </c>
      <c r="B10" s="23">
        <v>6</v>
      </c>
      <c r="C10" s="27">
        <v>60</v>
      </c>
      <c r="D10" s="27">
        <v>60</v>
      </c>
      <c r="E10" s="27">
        <v>51</v>
      </c>
      <c r="F10" s="27">
        <v>9</v>
      </c>
      <c r="G10" s="27">
        <v>60</v>
      </c>
      <c r="H10" s="27"/>
      <c r="I10" s="27">
        <v>60</v>
      </c>
      <c r="J10" s="27">
        <v>60</v>
      </c>
      <c r="K10" s="27">
        <v>51</v>
      </c>
      <c r="L10" s="27">
        <v>9</v>
      </c>
      <c r="M10" s="27">
        <v>60</v>
      </c>
      <c r="N10" s="24">
        <f t="shared" si="0"/>
        <v>600</v>
      </c>
      <c r="O10" s="2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4.45">
      <c r="A11" s="1" t="s">
        <v>36</v>
      </c>
      <c r="B11" s="23">
        <v>32</v>
      </c>
      <c r="C11" s="30">
        <f>SUM(C4:C10)</f>
        <v>300</v>
      </c>
      <c r="D11" s="30">
        <f>SUM(D4:D10)</f>
        <v>300</v>
      </c>
      <c r="E11" s="30"/>
      <c r="F11" s="30">
        <f>SUM(F4:F10)</f>
        <v>30</v>
      </c>
      <c r="G11" s="30"/>
      <c r="H11" s="30"/>
      <c r="I11" s="30">
        <f>SUM(I4:I10)</f>
        <v>300</v>
      </c>
      <c r="J11" s="30">
        <f>SUM(J4:J10)</f>
        <v>300</v>
      </c>
      <c r="K11" s="30"/>
      <c r="L11" s="30">
        <f>SUM(L4:L10)</f>
        <v>27</v>
      </c>
      <c r="M11" s="30"/>
      <c r="N11" s="24">
        <f t="shared" ref="N4:N11" si="1">+G11+M11</f>
        <v>0</v>
      </c>
      <c r="O11" s="35"/>
      <c r="P11" s="35">
        <f>SUM(C11:J11)</f>
        <v>1230</v>
      </c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4.45">
      <c r="A12" s="12"/>
      <c r="B12" s="58"/>
      <c r="C12" s="59"/>
      <c r="D12" s="29"/>
      <c r="E12" s="29"/>
      <c r="F12" s="29"/>
      <c r="G12" s="29"/>
      <c r="H12" s="29"/>
      <c r="I12" s="29"/>
      <c r="J12" s="32"/>
      <c r="K12" s="32"/>
      <c r="L12" s="32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4.45">
      <c r="A13" s="32"/>
      <c r="B13" s="60"/>
      <c r="C13" s="59"/>
      <c r="D13" s="29"/>
      <c r="E13" s="29"/>
      <c r="F13" s="29"/>
      <c r="G13" s="29"/>
      <c r="H13" s="29"/>
      <c r="I13" s="29"/>
      <c r="J13" s="32"/>
      <c r="K13" s="32"/>
      <c r="L13" s="32"/>
      <c r="M13" s="32"/>
      <c r="N13" s="29"/>
      <c r="O13" s="32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4.45">
      <c r="A14" s="32"/>
      <c r="B14" s="33"/>
      <c r="C14" s="32"/>
      <c r="D14" s="29"/>
      <c r="E14" s="29"/>
      <c r="F14" s="29"/>
      <c r="G14" s="29"/>
      <c r="H14" s="29"/>
      <c r="I14" s="29"/>
      <c r="J14" s="32"/>
      <c r="K14" s="32"/>
      <c r="L14" s="32"/>
      <c r="M14" s="32"/>
      <c r="N14" s="29"/>
      <c r="O14" s="32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4.45">
      <c r="A15" s="32"/>
      <c r="B15" s="32"/>
      <c r="C15" s="3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4.45">
      <c r="A16" s="32"/>
      <c r="B16" s="32"/>
      <c r="C16" s="3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4.45">
      <c r="A17" s="32"/>
      <c r="B17" s="32"/>
      <c r="C17" s="32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4.45">
      <c r="A18" s="32"/>
      <c r="B18" s="32"/>
      <c r="C18" s="3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4.45">
      <c r="A19" s="32"/>
      <c r="B19" s="32"/>
      <c r="C19" s="32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4.45">
      <c r="A20" s="32"/>
      <c r="B20" s="32"/>
      <c r="C20" s="3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</sheetData>
  <mergeCells count="4">
    <mergeCell ref="B13:C13"/>
    <mergeCell ref="B12:C12"/>
    <mergeCell ref="O1:R1"/>
    <mergeCell ref="T1:W1"/>
  </mergeCells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Y21"/>
  <sheetViews>
    <sheetView workbookViewId="0">
      <selection activeCell="N9" sqref="N9"/>
    </sheetView>
  </sheetViews>
  <sheetFormatPr defaultColWidth="15.140625" defaultRowHeight="15" customHeight="1"/>
  <cols>
    <col min="1" max="1" width="30.42578125" customWidth="1"/>
    <col min="2" max="13" width="6.5703125" customWidth="1"/>
    <col min="14" max="14" width="14.5703125" customWidth="1"/>
    <col min="15" max="24" width="4" customWidth="1"/>
    <col min="25" max="25" width="3.42578125" customWidth="1"/>
    <col min="26" max="31" width="6.5703125" customWidth="1"/>
    <col min="32" max="35" width="13.28515625" customWidth="1"/>
  </cols>
  <sheetData>
    <row r="1" spans="1:25" ht="64.5" customHeight="1">
      <c r="A1" s="20" t="s">
        <v>76</v>
      </c>
      <c r="B1" s="21" t="s">
        <v>58</v>
      </c>
      <c r="C1" s="22" t="s">
        <v>1</v>
      </c>
      <c r="D1" s="22" t="s">
        <v>2</v>
      </c>
      <c r="E1" s="22" t="s">
        <v>59</v>
      </c>
      <c r="F1" s="22" t="s">
        <v>3</v>
      </c>
      <c r="G1" s="22" t="s">
        <v>4</v>
      </c>
      <c r="H1" s="22"/>
      <c r="I1" s="22" t="s">
        <v>5</v>
      </c>
      <c r="J1" s="22" t="s">
        <v>60</v>
      </c>
      <c r="K1" s="36" t="s">
        <v>61</v>
      </c>
      <c r="L1" s="36" t="s">
        <v>6</v>
      </c>
      <c r="M1" s="36" t="s">
        <v>62</v>
      </c>
      <c r="N1" s="34" t="s">
        <v>63</v>
      </c>
      <c r="O1" s="53"/>
      <c r="P1" s="57"/>
      <c r="Q1" s="57"/>
      <c r="R1" s="57"/>
      <c r="S1" s="35"/>
      <c r="T1" s="54"/>
      <c r="U1" s="57"/>
      <c r="V1" s="57"/>
      <c r="W1" s="57"/>
      <c r="X1" s="35"/>
      <c r="Y1" s="35"/>
    </row>
    <row r="2" spans="1:25" ht="29.25" customHeight="1">
      <c r="A2" s="1" t="s">
        <v>8</v>
      </c>
      <c r="B2" s="23" t="s">
        <v>64</v>
      </c>
      <c r="C2" s="31" t="s">
        <v>10</v>
      </c>
      <c r="D2" s="31" t="s">
        <v>10</v>
      </c>
      <c r="E2" s="31"/>
      <c r="F2" s="31"/>
      <c r="G2" s="31"/>
      <c r="H2" s="31"/>
      <c r="I2" s="31" t="s">
        <v>10</v>
      </c>
      <c r="J2" s="31" t="s">
        <v>10</v>
      </c>
      <c r="K2" s="31"/>
      <c r="L2" s="31"/>
      <c r="M2" s="31"/>
      <c r="N2" s="24" t="s">
        <v>10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9.5" customHeight="1">
      <c r="A3" s="1" t="s">
        <v>43</v>
      </c>
      <c r="B3" s="23">
        <v>2</v>
      </c>
      <c r="C3" s="42">
        <v>20</v>
      </c>
      <c r="D3" s="42">
        <v>20</v>
      </c>
      <c r="E3" s="42">
        <v>20</v>
      </c>
      <c r="F3" s="42" t="s">
        <v>10</v>
      </c>
      <c r="G3" s="42">
        <v>20</v>
      </c>
      <c r="H3" s="42"/>
      <c r="I3" s="42">
        <v>20</v>
      </c>
      <c r="J3" s="42">
        <v>20</v>
      </c>
      <c r="K3" s="42">
        <v>17</v>
      </c>
      <c r="L3" s="42">
        <v>3</v>
      </c>
      <c r="M3" s="42">
        <v>20</v>
      </c>
      <c r="N3" s="24">
        <f>+G3*4+M3*6</f>
        <v>200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4.45">
      <c r="A4" s="1" t="s">
        <v>13</v>
      </c>
      <c r="B4" s="23">
        <v>2</v>
      </c>
      <c r="C4" s="27">
        <v>20</v>
      </c>
      <c r="D4" s="27">
        <v>20</v>
      </c>
      <c r="E4" s="27">
        <v>17</v>
      </c>
      <c r="F4" s="27">
        <v>3</v>
      </c>
      <c r="G4" s="27">
        <v>20</v>
      </c>
      <c r="H4" s="27"/>
      <c r="I4" s="27">
        <v>20</v>
      </c>
      <c r="J4" s="27">
        <v>20</v>
      </c>
      <c r="K4" s="27">
        <v>20</v>
      </c>
      <c r="L4" s="27" t="s">
        <v>10</v>
      </c>
      <c r="M4" s="27">
        <v>20</v>
      </c>
      <c r="N4" s="24">
        <f t="shared" ref="N4:N11" si="0">+G4*4+M4*6</f>
        <v>200</v>
      </c>
      <c r="O4" s="25">
        <v>250</v>
      </c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14.45">
      <c r="A5" s="41" t="s">
        <v>14</v>
      </c>
      <c r="B5" s="23">
        <v>2</v>
      </c>
      <c r="C5" s="27">
        <v>20</v>
      </c>
      <c r="D5" s="27">
        <v>20</v>
      </c>
      <c r="E5" s="27">
        <v>20</v>
      </c>
      <c r="F5" s="27"/>
      <c r="G5" s="27">
        <v>20</v>
      </c>
      <c r="H5" s="27"/>
      <c r="I5" s="27">
        <v>20</v>
      </c>
      <c r="J5" s="27">
        <v>20</v>
      </c>
      <c r="K5" s="27">
        <v>20</v>
      </c>
      <c r="L5" s="27" t="s">
        <v>10</v>
      </c>
      <c r="M5" s="27">
        <v>20</v>
      </c>
      <c r="N5" s="24">
        <f t="shared" si="0"/>
        <v>200</v>
      </c>
      <c r="O5" s="2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4.45">
      <c r="A6" s="1" t="s">
        <v>65</v>
      </c>
      <c r="B6" s="23">
        <v>2</v>
      </c>
      <c r="C6" s="27">
        <v>20</v>
      </c>
      <c r="D6" s="27">
        <v>20</v>
      </c>
      <c r="E6" s="27">
        <v>20</v>
      </c>
      <c r="F6" s="27"/>
      <c r="G6" s="27">
        <v>20</v>
      </c>
      <c r="H6" s="27"/>
      <c r="I6" s="27">
        <v>20</v>
      </c>
      <c r="J6" s="27">
        <v>20</v>
      </c>
      <c r="K6" s="27">
        <v>20</v>
      </c>
      <c r="L6" s="27"/>
      <c r="M6" s="27">
        <v>20</v>
      </c>
      <c r="N6" s="24">
        <f t="shared" si="0"/>
        <v>200</v>
      </c>
      <c r="O6" s="2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4.45">
      <c r="A7" s="1" t="s">
        <v>66</v>
      </c>
      <c r="B7" s="23">
        <v>4</v>
      </c>
      <c r="C7" s="27">
        <v>40</v>
      </c>
      <c r="D7" s="27">
        <v>40</v>
      </c>
      <c r="E7" s="27">
        <v>37</v>
      </c>
      <c r="F7" s="27">
        <v>3</v>
      </c>
      <c r="G7" s="27">
        <v>40</v>
      </c>
      <c r="H7" s="27"/>
      <c r="I7" s="27">
        <v>40</v>
      </c>
      <c r="J7" s="27">
        <v>40</v>
      </c>
      <c r="K7" s="27">
        <v>37</v>
      </c>
      <c r="L7" s="27">
        <v>3</v>
      </c>
      <c r="M7" s="27">
        <v>40</v>
      </c>
      <c r="N7" s="24">
        <f t="shared" si="0"/>
        <v>400</v>
      </c>
      <c r="O7" s="2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4.45">
      <c r="A8" s="26" t="s">
        <v>77</v>
      </c>
      <c r="B8" s="23"/>
      <c r="C8" s="27"/>
      <c r="D8" s="27"/>
      <c r="E8" s="27"/>
      <c r="F8" s="27"/>
      <c r="G8" s="27" t="s">
        <v>10</v>
      </c>
      <c r="H8" s="27"/>
      <c r="I8" s="27"/>
      <c r="J8" s="27"/>
      <c r="K8" s="27"/>
      <c r="L8" s="27"/>
      <c r="M8" s="27" t="s">
        <v>10</v>
      </c>
      <c r="N8" s="24" t="s">
        <v>10</v>
      </c>
      <c r="O8" s="2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4.45">
      <c r="A9" s="1" t="s">
        <v>78</v>
      </c>
      <c r="B9" s="23">
        <v>2</v>
      </c>
      <c r="C9" s="27">
        <v>20</v>
      </c>
      <c r="D9" s="27">
        <v>20</v>
      </c>
      <c r="E9" s="27">
        <v>20</v>
      </c>
      <c r="F9" s="27"/>
      <c r="G9" s="27">
        <v>20</v>
      </c>
      <c r="H9" s="27"/>
      <c r="I9" s="27">
        <v>20</v>
      </c>
      <c r="J9" s="27">
        <v>20</v>
      </c>
      <c r="K9" s="27">
        <v>17</v>
      </c>
      <c r="L9" s="27">
        <v>3</v>
      </c>
      <c r="M9" s="27">
        <v>20</v>
      </c>
      <c r="N9" s="24">
        <f t="shared" si="0"/>
        <v>200</v>
      </c>
      <c r="O9" s="2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4.45">
      <c r="A10" s="1" t="s">
        <v>79</v>
      </c>
      <c r="B10" s="23">
        <v>14</v>
      </c>
      <c r="C10" s="27">
        <v>140</v>
      </c>
      <c r="D10" s="27">
        <v>140</v>
      </c>
      <c r="E10" s="27">
        <v>131</v>
      </c>
      <c r="F10" s="27">
        <v>9</v>
      </c>
      <c r="G10" s="27">
        <v>140</v>
      </c>
      <c r="H10" s="27"/>
      <c r="I10" s="27">
        <v>140</v>
      </c>
      <c r="J10" s="27">
        <v>140</v>
      </c>
      <c r="K10" s="27">
        <v>130</v>
      </c>
      <c r="L10" s="27">
        <v>10</v>
      </c>
      <c r="M10" s="27">
        <v>140</v>
      </c>
      <c r="N10" s="24">
        <f t="shared" si="0"/>
        <v>1400</v>
      </c>
      <c r="O10" s="2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4.45">
      <c r="A11" s="1" t="s">
        <v>80</v>
      </c>
      <c r="B11" s="23">
        <v>4</v>
      </c>
      <c r="C11" s="27">
        <v>40</v>
      </c>
      <c r="D11" s="27">
        <v>40</v>
      </c>
      <c r="E11" s="27">
        <v>37</v>
      </c>
      <c r="F11" s="27">
        <v>3</v>
      </c>
      <c r="G11" s="27">
        <v>40</v>
      </c>
      <c r="H11" s="27"/>
      <c r="I11" s="27">
        <v>20</v>
      </c>
      <c r="J11" s="27">
        <v>20</v>
      </c>
      <c r="K11" s="27">
        <v>37</v>
      </c>
      <c r="L11" s="27">
        <v>3</v>
      </c>
      <c r="M11" s="27">
        <v>40</v>
      </c>
      <c r="N11" s="24">
        <f t="shared" si="0"/>
        <v>400</v>
      </c>
      <c r="O11" s="2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4.45">
      <c r="A12" s="1" t="s">
        <v>36</v>
      </c>
      <c r="B12" s="23">
        <f>SUM(B3:B11)</f>
        <v>32</v>
      </c>
      <c r="C12" s="30">
        <f>SUM(C4:C11)</f>
        <v>300</v>
      </c>
      <c r="D12" s="30">
        <f>SUM(D4:D11)</f>
        <v>300</v>
      </c>
      <c r="E12" s="30" t="s">
        <v>10</v>
      </c>
      <c r="F12" s="30">
        <f>SUM(F4:F11)</f>
        <v>18</v>
      </c>
      <c r="G12" s="30"/>
      <c r="H12" s="30"/>
      <c r="I12" s="30">
        <f>SUM(I4:I11)</f>
        <v>280</v>
      </c>
      <c r="J12" s="30">
        <f>SUM(J4:J11)</f>
        <v>280</v>
      </c>
      <c r="K12" s="30"/>
      <c r="L12" s="30">
        <f>SUM(L4:L11)</f>
        <v>19</v>
      </c>
      <c r="M12" s="30"/>
      <c r="N12" s="24">
        <f>SUM(N4:N11)</f>
        <v>3000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4.45">
      <c r="A13" s="12"/>
      <c r="B13" s="58" t="s">
        <v>81</v>
      </c>
      <c r="C13" s="59"/>
      <c r="D13" s="29"/>
      <c r="E13" s="29"/>
      <c r="F13" s="29"/>
      <c r="G13" s="29"/>
      <c r="H13" s="29"/>
      <c r="I13" s="29"/>
      <c r="J13" s="32"/>
      <c r="K13" s="32"/>
      <c r="L13" s="32"/>
      <c r="M13" s="32"/>
      <c r="N13" s="29" t="s">
        <v>10</v>
      </c>
      <c r="O13" s="32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4.45">
      <c r="A14" s="32"/>
      <c r="B14" s="60"/>
      <c r="C14" s="59"/>
      <c r="D14" s="29"/>
      <c r="E14" s="29"/>
      <c r="F14" s="29"/>
      <c r="G14" s="29"/>
      <c r="H14" s="29"/>
      <c r="I14" s="29"/>
      <c r="J14" s="32"/>
      <c r="K14" s="32"/>
      <c r="L14" s="32"/>
      <c r="M14" s="32"/>
      <c r="N14" s="29"/>
      <c r="O14" s="32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4.45">
      <c r="A15" s="32"/>
      <c r="B15" s="33"/>
      <c r="C15" s="32"/>
      <c r="D15" s="29"/>
      <c r="E15" s="29"/>
      <c r="F15" s="29"/>
      <c r="G15" s="29"/>
      <c r="H15" s="29"/>
      <c r="I15" s="29"/>
      <c r="J15" s="32"/>
      <c r="K15" s="32"/>
      <c r="L15" s="32"/>
      <c r="M15" s="32"/>
      <c r="N15" s="29"/>
      <c r="O15" s="32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4.45">
      <c r="A16" s="32"/>
      <c r="B16" s="32"/>
      <c r="C16" s="3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4.45">
      <c r="A17" s="32"/>
      <c r="B17" s="32"/>
      <c r="C17" s="32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4.45">
      <c r="A18" s="32"/>
      <c r="B18" s="32"/>
      <c r="C18" s="3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4.45">
      <c r="A19" s="32"/>
      <c r="B19" s="32"/>
      <c r="C19" s="32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4.45">
      <c r="A20" s="32"/>
      <c r="B20" s="32"/>
      <c r="C20" s="3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4.45">
      <c r="A21" s="32"/>
      <c r="B21" s="32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</sheetData>
  <mergeCells count="4">
    <mergeCell ref="B14:C14"/>
    <mergeCell ref="B13:C13"/>
    <mergeCell ref="O1:R1"/>
    <mergeCell ref="T1:W1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3F9ED-DDE8-48A0-9704-50876A61BAF7}"/>
</file>

<file path=customXml/itemProps2.xml><?xml version="1.0" encoding="utf-8"?>
<ds:datastoreItem xmlns:ds="http://schemas.openxmlformats.org/officeDocument/2006/customXml" ds:itemID="{F4E45489-4533-401A-AE98-0F68D893399C}"/>
</file>

<file path=customXml/itemProps3.xml><?xml version="1.0" encoding="utf-8"?>
<ds:datastoreItem xmlns:ds="http://schemas.openxmlformats.org/officeDocument/2006/customXml" ds:itemID="{F9270A08-54E8-4EFE-91EF-141AADD63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leerling</dc:creator>
  <cp:keywords/>
  <dc:description/>
  <cp:lastModifiedBy>Erwin Ramaekers</cp:lastModifiedBy>
  <cp:revision/>
  <dcterms:created xsi:type="dcterms:W3CDTF">2016-12-05T07:44:01Z</dcterms:created>
  <dcterms:modified xsi:type="dcterms:W3CDTF">2024-10-11T13:12:53Z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MediaServiceImageTags">
    <vt:lpwstr/>
  </property>
</Properties>
</file>