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iotb.sharepoint.com/sites/viiopersoneel/Gedeelde documenten/Schooljaar 2024-2025/Evaluatie/Puntenverdeling/"/>
    </mc:Choice>
  </mc:AlternateContent>
  <xr:revisionPtr revIDLastSave="223" documentId="13_ncr:1_{3B44E851-1532-4710-AD47-30D03D8E89CE}" xr6:coauthVersionLast="47" xr6:coauthVersionMax="47" xr10:uidLastSave="{4DCACF3F-4447-41CB-916C-73F9D31657D3}"/>
  <bookViews>
    <workbookView xWindow="40920" yWindow="-120" windowWidth="25440" windowHeight="15270" tabRatio="752" firstSheet="7" activeTab="10" xr2:uid="{00000000-000D-0000-FFFF-FFFF00000000}"/>
  </bookViews>
  <sheets>
    <sheet name="4BO D-A" sheetId="28" r:id="rId1"/>
    <sheet name="4BT D-A" sheetId="29" r:id="rId2"/>
    <sheet name="4EMT D-A" sheetId="30" r:id="rId3"/>
    <sheet name="4ET D-A" sheetId="31" r:id="rId4"/>
    <sheet name="4MTe D-A" sheetId="41" r:id="rId5"/>
    <sheet name="4MW D-A" sheetId="32" r:id="rId6"/>
    <sheet name="4E A" sheetId="34" r:id="rId7"/>
    <sheet name="4H A" sheetId="35" r:id="rId8"/>
    <sheet name="4M A" sheetId="36" r:id="rId9"/>
    <sheet name="4OL A" sheetId="37" r:id="rId10"/>
    <sheet name="4ZW A" sheetId="38" r:id="rId11"/>
  </sheets>
  <definedNames>
    <definedName name="_xlnm.Print_Titles" localSheetId="0">'4BO D-A'!$1:$1</definedName>
    <definedName name="_xlnm.Print_Titles" localSheetId="1">'4BT D-A'!$1:$1</definedName>
    <definedName name="_xlnm.Print_Titles" localSheetId="6">'4E A'!$1:$1</definedName>
    <definedName name="_xlnm.Print_Titles" localSheetId="2">'4EMT D-A'!$1:$1</definedName>
    <definedName name="_xlnm.Print_Titles" localSheetId="3">'4ET D-A'!$1:$1</definedName>
    <definedName name="_xlnm.Print_Titles" localSheetId="7">'4H A'!$1:$1</definedName>
    <definedName name="_xlnm.Print_Titles" localSheetId="8">'4M A'!$1:$1</definedName>
    <definedName name="_xlnm.Print_Titles" localSheetId="4">'4MTe D-A'!$1:$1</definedName>
    <definedName name="_xlnm.Print_Titles" localSheetId="5">'4MW D-A'!$1:$1</definedName>
    <definedName name="_xlnm.Print_Titles" localSheetId="9">'4OL A'!$1:$1</definedName>
    <definedName name="_xlnm.Print_Titles" localSheetId="10">'4ZW A'!$1:$1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8" l="1"/>
  <c r="P13" i="38"/>
  <c r="P12" i="38"/>
  <c r="P11" i="38"/>
  <c r="P10" i="38"/>
  <c r="P9" i="38"/>
  <c r="P6" i="38"/>
  <c r="P15" i="37"/>
  <c r="D22" i="36"/>
  <c r="P18" i="36"/>
  <c r="D14" i="36"/>
  <c r="P13" i="36"/>
  <c r="P12" i="36"/>
  <c r="P11" i="36"/>
  <c r="P10" i="36"/>
  <c r="P9" i="36"/>
  <c r="P6" i="36"/>
  <c r="P19" i="35"/>
  <c r="P18" i="35"/>
  <c r="P20" i="35"/>
  <c r="P13" i="35"/>
  <c r="P6" i="35"/>
  <c r="D20" i="34" l="1"/>
  <c r="P19" i="34"/>
  <c r="P18" i="34"/>
  <c r="P13" i="34"/>
  <c r="P6" i="34"/>
  <c r="R27" i="32"/>
  <c r="R25" i="32"/>
  <c r="R22" i="41"/>
  <c r="R17" i="30"/>
  <c r="R24" i="29"/>
  <c r="R23" i="29"/>
  <c r="D25" i="29"/>
  <c r="D25" i="41"/>
  <c r="D18" i="41"/>
  <c r="R17" i="41"/>
  <c r="R16" i="41"/>
  <c r="R9" i="41"/>
  <c r="R6" i="41"/>
  <c r="P17" i="38"/>
  <c r="P18" i="38"/>
  <c r="P19" i="38"/>
  <c r="M10" i="37"/>
  <c r="M9" i="37"/>
  <c r="M7" i="37"/>
  <c r="M6" i="37"/>
  <c r="F10" i="37"/>
  <c r="F9" i="37"/>
  <c r="F7" i="37"/>
  <c r="F6" i="37"/>
  <c r="P9" i="35"/>
  <c r="P10" i="35"/>
  <c r="P11" i="35"/>
  <c r="P12" i="35"/>
  <c r="R22" i="29"/>
  <c r="R21" i="29"/>
  <c r="P5" i="34"/>
  <c r="D27" i="41" l="1"/>
  <c r="R27" i="41"/>
  <c r="R15" i="32"/>
  <c r="P19" i="36" l="1"/>
  <c r="P9" i="34"/>
  <c r="P10" i="34"/>
  <c r="P11" i="34"/>
  <c r="P12" i="34"/>
  <c r="P22" i="34" l="1"/>
  <c r="P22" i="36"/>
  <c r="P23" i="35"/>
  <c r="I7" i="37"/>
  <c r="I6" i="37"/>
  <c r="I10" i="37"/>
  <c r="I9" i="37"/>
  <c r="E7" i="37"/>
  <c r="E6" i="37"/>
  <c r="E10" i="37"/>
  <c r="E9" i="37"/>
  <c r="R23" i="28"/>
  <c r="R15" i="28"/>
  <c r="D20" i="38"/>
  <c r="D22" i="38" s="1"/>
  <c r="P22" i="38"/>
  <c r="P5" i="37"/>
  <c r="P22" i="37"/>
  <c r="D23" i="37"/>
  <c r="D16" i="37"/>
  <c r="P14" i="37"/>
  <c r="P13" i="37"/>
  <c r="P12" i="37"/>
  <c r="P11" i="37"/>
  <c r="D20" i="36"/>
  <c r="D21" i="35"/>
  <c r="D14" i="35"/>
  <c r="D25" i="37" l="1"/>
  <c r="D23" i="35"/>
  <c r="P25" i="37"/>
  <c r="R16" i="32"/>
  <c r="R16" i="31"/>
  <c r="R16" i="30"/>
  <c r="R15" i="29"/>
  <c r="D14" i="34"/>
  <c r="D22" i="34" l="1"/>
  <c r="D29" i="32"/>
  <c r="D18" i="32"/>
  <c r="R17" i="32"/>
  <c r="R9" i="32"/>
  <c r="R6" i="32"/>
  <c r="R22" i="31"/>
  <c r="D24" i="31"/>
  <c r="D18" i="31"/>
  <c r="R17" i="31"/>
  <c r="R9" i="31"/>
  <c r="R6" i="31"/>
  <c r="F22" i="30"/>
  <c r="I22" i="30"/>
  <c r="J22" i="30"/>
  <c r="M22" i="30"/>
  <c r="N22" i="30"/>
  <c r="Q22" i="30"/>
  <c r="E22" i="30"/>
  <c r="R21" i="30"/>
  <c r="R22" i="30" s="1"/>
  <c r="D24" i="30"/>
  <c r="D18" i="30"/>
  <c r="R9" i="30"/>
  <c r="R6" i="30"/>
  <c r="R9" i="29"/>
  <c r="R6" i="29"/>
  <c r="D17" i="29"/>
  <c r="R16" i="29"/>
  <c r="R19" i="28"/>
  <c r="R18" i="28"/>
  <c r="R17" i="28"/>
  <c r="R10" i="28"/>
  <c r="R7" i="28"/>
  <c r="D24" i="28"/>
  <c r="D20" i="28"/>
  <c r="R26" i="28" l="1"/>
  <c r="D26" i="28"/>
  <c r="D31" i="32"/>
  <c r="D26" i="31"/>
  <c r="D26" i="30"/>
  <c r="R31" i="32"/>
  <c r="R26" i="31"/>
  <c r="R26" i="30"/>
  <c r="D27" i="29"/>
  <c r="R27" i="29"/>
</calcChain>
</file>

<file path=xl/sharedStrings.xml><?xml version="1.0" encoding="utf-8"?>
<sst xmlns="http://schemas.openxmlformats.org/spreadsheetml/2006/main" count="693" uniqueCount="124">
  <si>
    <t>Puntenverdeling Fin. D-A: 4 Bedrijf en organisatie</t>
  </si>
  <si>
    <t>Lessenrooster / agenda</t>
  </si>
  <si>
    <t>DW1</t>
  </si>
  <si>
    <t>DW2</t>
  </si>
  <si>
    <t>EERSTE TRIMESTER</t>
  </si>
  <si>
    <t>DW3</t>
  </si>
  <si>
    <t>TWEEDE TRIMESTER</t>
  </si>
  <si>
    <t>DW4</t>
  </si>
  <si>
    <t>DERDE TRIMESTER</t>
  </si>
  <si>
    <t>Jaartotaal</t>
  </si>
  <si>
    <t>Basispakket</t>
  </si>
  <si>
    <t>Aantal lesuren</t>
  </si>
  <si>
    <t>DW</t>
  </si>
  <si>
    <t>EX</t>
  </si>
  <si>
    <t>TOTAAL</t>
  </si>
  <si>
    <t>Aardrijkskunde</t>
  </si>
  <si>
    <t>AV AAR</t>
  </si>
  <si>
    <t>2EX</t>
  </si>
  <si>
    <t>Duits</t>
  </si>
  <si>
    <t>AV DUI</t>
  </si>
  <si>
    <t>Engels</t>
  </si>
  <si>
    <t>AV ENG</t>
  </si>
  <si>
    <t>3EX</t>
  </si>
  <si>
    <t xml:space="preserve">    Engels kennis</t>
  </si>
  <si>
    <t xml:space="preserve">    Engels vaardigheden</t>
  </si>
  <si>
    <t>Frans</t>
  </si>
  <si>
    <t>AV FRA</t>
  </si>
  <si>
    <t xml:space="preserve">    Frans kennis</t>
  </si>
  <si>
    <t xml:space="preserve">    Frans vaardigheden</t>
  </si>
  <si>
    <t>Geschiedenis</t>
  </si>
  <si>
    <t>AV GES</t>
  </si>
  <si>
    <t>Godsdienst</t>
  </si>
  <si>
    <t>AV GOD</t>
  </si>
  <si>
    <t>PE</t>
  </si>
  <si>
    <t>Informatica</t>
  </si>
  <si>
    <t>AV INF</t>
  </si>
  <si>
    <t>Lichamelijke opvoeding</t>
  </si>
  <si>
    <t>AV LO</t>
  </si>
  <si>
    <t>Natuurwetenschappen</t>
  </si>
  <si>
    <t>AV NW</t>
  </si>
  <si>
    <t>Nederlands</t>
  </si>
  <si>
    <t>AV NED</t>
  </si>
  <si>
    <t>Wiskunde</t>
  </si>
  <si>
    <t>AV WIS</t>
  </si>
  <si>
    <t>Totaal aantal basisuren</t>
  </si>
  <si>
    <t>Specifieke vakken</t>
  </si>
  <si>
    <t>Bedrijfseconomie</t>
  </si>
  <si>
    <t>TV BECO</t>
  </si>
  <si>
    <t>Totaal aantal specifieke uren</t>
  </si>
  <si>
    <t>Puntenverdeling Fin. D-A: 4 Biotechnieken</t>
  </si>
  <si>
    <t>Biologie</t>
  </si>
  <si>
    <t>TV+PV BIO</t>
  </si>
  <si>
    <t>Chemie</t>
  </si>
  <si>
    <t>TV+PV CHE</t>
  </si>
  <si>
    <t>Fysica</t>
  </si>
  <si>
    <t>TV+PV FYS</t>
  </si>
  <si>
    <t>Labo- en productietechnieken</t>
  </si>
  <si>
    <t>TV+PV PT</t>
  </si>
  <si>
    <t>Procestechnieken</t>
  </si>
  <si>
    <t>Puntenverdeling Fin. D-A: 4 Elektromechanische technieken</t>
  </si>
  <si>
    <t>Elektriciteit - elektronica</t>
  </si>
  <si>
    <t>TV EE</t>
  </si>
  <si>
    <t>Elektromechanische technieken</t>
  </si>
  <si>
    <t>TV+PV EMT</t>
  </si>
  <si>
    <t>Mechanica</t>
  </si>
  <si>
    <t>TV M</t>
  </si>
  <si>
    <t>Puntenverdeling Fin. D-A: 4 Elektrotechnieken</t>
  </si>
  <si>
    <t>Elektrotechnieken</t>
  </si>
  <si>
    <t>TV+PV ET</t>
  </si>
  <si>
    <t>Puntenverdeling Fin. D-A: 4 Mechanische technieken</t>
  </si>
  <si>
    <t>Mechanische technieken</t>
  </si>
  <si>
    <t>Technologie</t>
  </si>
  <si>
    <t>Tekenen</t>
  </si>
  <si>
    <t>Puntenverdeling Fin. D-A: 4 Maatschappij en welzijn</t>
  </si>
  <si>
    <t>Anatomie en fysiologie</t>
  </si>
  <si>
    <t>AV AF</t>
  </si>
  <si>
    <t>Gezondheidsbevordering</t>
  </si>
  <si>
    <t>Gezondheid</t>
  </si>
  <si>
    <t>TV GB</t>
  </si>
  <si>
    <t>Indirecte zorg</t>
  </si>
  <si>
    <t>TV+PV IZ</t>
  </si>
  <si>
    <t>Oriëntering op activiteiten in zorg en welzijn</t>
  </si>
  <si>
    <t>Pedagogisch handelen</t>
  </si>
  <si>
    <t>TV+PV PH</t>
  </si>
  <si>
    <t>Puntenverdeling 4de jaar Fin. A: 4 Elektriciteit</t>
  </si>
  <si>
    <t>DW5</t>
  </si>
  <si>
    <t xml:space="preserve">DW </t>
  </si>
  <si>
    <t>totaal</t>
  </si>
  <si>
    <t>Maatschappelijke vorming</t>
  </si>
  <si>
    <t>AV MAVO</t>
  </si>
  <si>
    <t>Realisaties elektriciteit</t>
  </si>
  <si>
    <t>TV +PV RE</t>
  </si>
  <si>
    <t xml:space="preserve">    Praktijk</t>
  </si>
  <si>
    <t>PV RE</t>
  </si>
  <si>
    <t xml:space="preserve">    Theorie</t>
  </si>
  <si>
    <t>TV RE</t>
  </si>
  <si>
    <t>EVA-dagen aangepast</t>
  </si>
  <si>
    <t>Puntenverdeling 4de jaar Fin. A: 4 Hout</t>
  </si>
  <si>
    <t>Realisaties hout</t>
  </si>
  <si>
    <t xml:space="preserve">   Realisaties hout praktijk</t>
  </si>
  <si>
    <t>PV H</t>
  </si>
  <si>
    <t xml:space="preserve">   Realisaties hout tekenen</t>
  </si>
  <si>
    <t>TV H</t>
  </si>
  <si>
    <t xml:space="preserve">   Realisaties hout theorie</t>
  </si>
  <si>
    <t>Puntenverdeling 4de jaar Fin. A: 4 Mechanica</t>
  </si>
  <si>
    <t>CNC draaien/frezen en montage</t>
  </si>
  <si>
    <t>TV+PV CNC</t>
  </si>
  <si>
    <t>Lassen en plaatbewerking</t>
  </si>
  <si>
    <t>TV +PV LP</t>
  </si>
  <si>
    <t>Tekenen, 3Dprinten en lasersnijden</t>
  </si>
  <si>
    <t>TV+PV T3L</t>
  </si>
  <si>
    <t>EVA-dagen nog te bepalen</t>
  </si>
  <si>
    <t>Puntenverdeling 4de jaar Fin. A: 4 Organisatie en logistiek</t>
  </si>
  <si>
    <t>Goederen- en documentenstroom</t>
  </si>
  <si>
    <t>TV GD</t>
  </si>
  <si>
    <t>Logistiek medewerker</t>
  </si>
  <si>
    <t>TV LM</t>
  </si>
  <si>
    <t>Onthaalmedewerker</t>
  </si>
  <si>
    <t>TV+PV OM</t>
  </si>
  <si>
    <t>Verkoopmedewerker</t>
  </si>
  <si>
    <t>TV+PV VM</t>
  </si>
  <si>
    <t>Puntenverdeling 4de jaar Fin. A: 4 Zorg en welzijn</t>
  </si>
  <si>
    <t>Gezondheid en welzijn</t>
  </si>
  <si>
    <t>TV+PV 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</si>
</sst>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sz val="12"/>
      <name val="Calibri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ACD32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2" fillId="0" borderId="0"/>
    <xf numFmtId="0" fontId="3" fillId="0" borderId="0"/>
    <xf numFmtId="0" fontId="3" fillId="0" borderId="0">
      <alignment horizontal="right"/>
    </xf>
    <xf numFmtId="0" fontId="3" fillId="7" borderId="0"/>
    <xf numFmtId="0" fontId="4" fillId="0" borderId="0"/>
  </cellStyleXfs>
  <cellXfs count="307">
    <xf numFmtId="0" fontId="0" fillId="0" borderId="0" xfId="0"/>
    <xf numFmtId="0" fontId="2" fillId="0" borderId="0" xfId="6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8" borderId="1" xfId="3" applyFill="1" applyBorder="1" applyAlignment="1">
      <alignment horizontal="center"/>
    </xf>
    <xf numFmtId="0" fontId="0" fillId="0" borderId="7" xfId="0" applyBorder="1"/>
    <xf numFmtId="0" fontId="1" fillId="0" borderId="9" xfId="3" applyFill="1" applyBorder="1" applyAlignment="1">
      <alignment horizontal="center"/>
    </xf>
    <xf numFmtId="0" fontId="5" fillId="0" borderId="11" xfId="10" applyFont="1" applyBorder="1" applyAlignment="1">
      <alignment horizontal="center"/>
    </xf>
    <xf numFmtId="0" fontId="1" fillId="0" borderId="4" xfId="3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5" xfId="3" applyFill="1" applyBorder="1" applyAlignment="1">
      <alignment horizontal="center"/>
    </xf>
    <xf numFmtId="0" fontId="1" fillId="0" borderId="14" xfId="3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7" fillId="0" borderId="22" xfId="10" applyFont="1" applyBorder="1" applyAlignment="1">
      <alignment horizontal="center"/>
    </xf>
    <xf numFmtId="0" fontId="7" fillId="0" borderId="23" xfId="1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6" xfId="3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0" fillId="0" borderId="33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/>
    <xf numFmtId="0" fontId="0" fillId="0" borderId="40" xfId="0" applyBorder="1" applyAlignment="1">
      <alignment horizontal="center"/>
    </xf>
    <xf numFmtId="0" fontId="5" fillId="0" borderId="42" xfId="10" applyFont="1" applyBorder="1" applyAlignment="1">
      <alignment horizontal="center"/>
    </xf>
    <xf numFmtId="0" fontId="5" fillId="0" borderId="43" xfId="10" applyFont="1" applyBorder="1" applyAlignment="1">
      <alignment horizontal="center"/>
    </xf>
    <xf numFmtId="0" fontId="1" fillId="0" borderId="35" xfId="3" applyFill="1" applyBorder="1" applyAlignment="1">
      <alignment horizontal="center"/>
    </xf>
    <xf numFmtId="0" fontId="1" fillId="0" borderId="36" xfId="3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1" xfId="7" applyBorder="1" applyAlignment="1">
      <alignment horizontal="center"/>
    </xf>
    <xf numFmtId="0" fontId="0" fillId="0" borderId="35" xfId="0" applyBorder="1" applyAlignment="1">
      <alignment horizontal="center"/>
    </xf>
    <xf numFmtId="0" fontId="3" fillId="0" borderId="32" xfId="7" applyBorder="1"/>
    <xf numFmtId="0" fontId="1" fillId="8" borderId="36" xfId="3" applyFill="1" applyBorder="1" applyAlignment="1">
      <alignment horizontal="center"/>
    </xf>
    <xf numFmtId="0" fontId="1" fillId="8" borderId="35" xfId="3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6" fillId="0" borderId="50" xfId="1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8" borderId="51" xfId="0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54" xfId="10" applyFont="1" applyBorder="1" applyAlignment="1">
      <alignment horizontal="center"/>
    </xf>
    <xf numFmtId="0" fontId="7" fillId="0" borderId="55" xfId="10" applyFont="1" applyBorder="1" applyAlignment="1">
      <alignment horizontal="center"/>
    </xf>
    <xf numFmtId="0" fontId="8" fillId="0" borderId="56" xfId="1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7" xfId="0" applyBorder="1" applyAlignment="1">
      <alignment horizontal="center"/>
    </xf>
    <xf numFmtId="0" fontId="3" fillId="0" borderId="59" xfId="7" applyBorder="1"/>
    <xf numFmtId="0" fontId="0" fillId="0" borderId="60" xfId="0" applyBorder="1" applyAlignment="1">
      <alignment horizontal="center"/>
    </xf>
    <xf numFmtId="0" fontId="0" fillId="0" borderId="35" xfId="0" applyBorder="1"/>
    <xf numFmtId="0" fontId="3" fillId="0" borderId="35" xfId="7" applyBorder="1"/>
    <xf numFmtId="0" fontId="3" fillId="7" borderId="37" xfId="9" applyBorder="1"/>
    <xf numFmtId="0" fontId="3" fillId="7" borderId="38" xfId="9" applyBorder="1"/>
    <xf numFmtId="0" fontId="3" fillId="7" borderId="39" xfId="9" applyBorder="1" applyAlignment="1">
      <alignment horizontal="center"/>
    </xf>
    <xf numFmtId="0" fontId="5" fillId="0" borderId="61" xfId="10" applyFont="1" applyBorder="1" applyAlignment="1">
      <alignment horizontal="center"/>
    </xf>
    <xf numFmtId="0" fontId="7" fillId="0" borderId="62" xfId="10" applyFont="1" applyBorder="1" applyAlignment="1">
      <alignment horizontal="center"/>
    </xf>
    <xf numFmtId="0" fontId="0" fillId="0" borderId="9" xfId="0" applyBorder="1"/>
    <xf numFmtId="0" fontId="5" fillId="0" borderId="50" xfId="10" applyFont="1" applyBorder="1" applyAlignment="1">
      <alignment horizontal="center"/>
    </xf>
    <xf numFmtId="0" fontId="7" fillId="0" borderId="56" xfId="10" applyFont="1" applyBorder="1" applyAlignment="1">
      <alignment horizontal="center"/>
    </xf>
    <xf numFmtId="0" fontId="0" fillId="0" borderId="36" xfId="0" applyBorder="1"/>
    <xf numFmtId="0" fontId="0" fillId="0" borderId="39" xfId="0" applyBorder="1"/>
    <xf numFmtId="0" fontId="0" fillId="0" borderId="57" xfId="0" applyBorder="1"/>
    <xf numFmtId="0" fontId="0" fillId="0" borderId="37" xfId="0" applyBorder="1"/>
    <xf numFmtId="0" fontId="0" fillId="0" borderId="65" xfId="0" applyBorder="1" applyAlignment="1">
      <alignment horizontal="center"/>
    </xf>
    <xf numFmtId="0" fontId="7" fillId="0" borderId="66" xfId="10" applyFont="1" applyBorder="1" applyAlignment="1">
      <alignment horizontal="center"/>
    </xf>
    <xf numFmtId="0" fontId="7" fillId="0" borderId="67" xfId="10" applyFont="1" applyBorder="1" applyAlignment="1">
      <alignment horizontal="center"/>
    </xf>
    <xf numFmtId="0" fontId="7" fillId="0" borderId="68" xfId="10" applyFont="1" applyBorder="1" applyAlignment="1">
      <alignment horizontal="center"/>
    </xf>
    <xf numFmtId="0" fontId="0" fillId="0" borderId="32" xfId="0" applyBorder="1"/>
    <xf numFmtId="0" fontId="0" fillId="0" borderId="69" xfId="0" applyBorder="1" applyAlignment="1">
      <alignment horizontal="center"/>
    </xf>
    <xf numFmtId="0" fontId="1" fillId="0" borderId="70" xfId="3" applyFill="1" applyBorder="1" applyAlignment="1">
      <alignment horizontal="center"/>
    </xf>
    <xf numFmtId="0" fontId="3" fillId="7" borderId="41" xfId="9" applyBorder="1" applyAlignment="1">
      <alignment horizontal="center"/>
    </xf>
    <xf numFmtId="0" fontId="3" fillId="7" borderId="38" xfId="9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" xfId="0" applyBorder="1"/>
    <xf numFmtId="0" fontId="0" fillId="0" borderId="14" xfId="0" applyBorder="1"/>
    <xf numFmtId="0" fontId="0" fillId="0" borderId="73" xfId="0" applyBorder="1" applyAlignment="1">
      <alignment horizontal="center"/>
    </xf>
    <xf numFmtId="0" fontId="0" fillId="0" borderId="41" xfId="0" applyBorder="1"/>
    <xf numFmtId="0" fontId="8" fillId="0" borderId="66" xfId="10" applyFont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5" xfId="0" applyBorder="1"/>
    <xf numFmtId="0" fontId="7" fillId="0" borderId="80" xfId="10" applyFont="1" applyBorder="1" applyAlignment="1">
      <alignment horizontal="center"/>
    </xf>
    <xf numFmtId="0" fontId="7" fillId="0" borderId="81" xfId="10" applyFont="1" applyBorder="1" applyAlignment="1">
      <alignment horizontal="center"/>
    </xf>
    <xf numFmtId="0" fontId="0" fillId="0" borderId="85" xfId="0" applyBorder="1" applyAlignment="1">
      <alignment horizontal="center"/>
    </xf>
    <xf numFmtId="0" fontId="7" fillId="0" borderId="83" xfId="1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9" fillId="0" borderId="4" xfId="3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0" fontId="9" fillId="0" borderId="14" xfId="3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5" xfId="3" applyFont="1" applyFill="1" applyBorder="1" applyAlignment="1">
      <alignment horizontal="center"/>
    </xf>
    <xf numFmtId="0" fontId="9" fillId="8" borderId="9" xfId="3" applyFont="1" applyFill="1" applyBorder="1" applyAlignment="1">
      <alignment horizontal="center"/>
    </xf>
    <xf numFmtId="0" fontId="9" fillId="0" borderId="9" xfId="3" applyFont="1" applyFill="1" applyBorder="1" applyAlignment="1">
      <alignment horizontal="center"/>
    </xf>
    <xf numFmtId="0" fontId="0" fillId="0" borderId="86" xfId="0" applyBorder="1"/>
    <xf numFmtId="0" fontId="0" fillId="0" borderId="64" xfId="0" applyBorder="1" applyAlignment="1">
      <alignment horizontal="center"/>
    </xf>
    <xf numFmtId="0" fontId="3" fillId="0" borderId="87" xfId="9" applyFill="1" applyBorder="1" applyAlignment="1">
      <alignment horizontal="center"/>
    </xf>
    <xf numFmtId="0" fontId="0" fillId="0" borderId="89" xfId="0" applyBorder="1"/>
    <xf numFmtId="0" fontId="0" fillId="0" borderId="90" xfId="0" applyBorder="1" applyAlignment="1">
      <alignment horizontal="center"/>
    </xf>
    <xf numFmtId="0" fontId="9" fillId="8" borderId="89" xfId="0" applyFont="1" applyFill="1" applyBorder="1"/>
    <xf numFmtId="0" fontId="3" fillId="0" borderId="89" xfId="7" applyBorder="1"/>
    <xf numFmtId="0" fontId="3" fillId="7" borderId="22" xfId="9" applyBorder="1"/>
    <xf numFmtId="0" fontId="3" fillId="7" borderId="23" xfId="9" applyBorder="1"/>
    <xf numFmtId="0" fontId="3" fillId="7" borderId="24" xfId="9" applyBorder="1" applyAlignment="1">
      <alignment horizontal="center"/>
    </xf>
    <xf numFmtId="0" fontId="3" fillId="0" borderId="64" xfId="7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8" borderId="26" xfId="3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9" fillId="0" borderId="5" xfId="3" applyFont="1" applyFill="1" applyBorder="1" applyAlignment="1">
      <alignment horizontal="center"/>
    </xf>
    <xf numFmtId="0" fontId="7" fillId="0" borderId="95" xfId="10" applyFont="1" applyBorder="1" applyAlignment="1">
      <alignment horizontal="center"/>
    </xf>
    <xf numFmtId="0" fontId="5" fillId="0" borderId="18" xfId="10" applyFont="1" applyBorder="1" applyAlignment="1">
      <alignment horizontal="center"/>
    </xf>
    <xf numFmtId="0" fontId="7" fillId="0" borderId="96" xfId="10" applyFont="1" applyBorder="1" applyAlignment="1">
      <alignment horizontal="center"/>
    </xf>
    <xf numFmtId="0" fontId="0" fillId="0" borderId="97" xfId="0" applyBorder="1" applyAlignment="1">
      <alignment horizontal="center"/>
    </xf>
    <xf numFmtId="0" fontId="3" fillId="0" borderId="19" xfId="7" applyBorder="1" applyAlignment="1">
      <alignment horizontal="center"/>
    </xf>
    <xf numFmtId="0" fontId="3" fillId="0" borderId="20" xfId="9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3" fillId="7" borderId="85" xfId="9" applyBorder="1" applyAlignment="1">
      <alignment horizontal="center"/>
    </xf>
    <xf numFmtId="0" fontId="7" fillId="0" borderId="31" xfId="10" applyFont="1" applyBorder="1" applyAlignment="1">
      <alignment horizontal="center"/>
    </xf>
    <xf numFmtId="0" fontId="7" fillId="0" borderId="98" xfId="10" applyFont="1" applyBorder="1" applyAlignment="1">
      <alignment horizontal="center"/>
    </xf>
    <xf numFmtId="0" fontId="9" fillId="8" borderId="99" xfId="0" applyFont="1" applyFill="1" applyBorder="1"/>
    <xf numFmtId="0" fontId="0" fillId="0" borderId="99" xfId="0" applyBorder="1"/>
    <xf numFmtId="0" fontId="0" fillId="0" borderId="100" xfId="0" applyBorder="1" applyAlignment="1">
      <alignment horizontal="center"/>
    </xf>
    <xf numFmtId="0" fontId="7" fillId="9" borderId="23" xfId="10" applyFont="1" applyFill="1" applyBorder="1" applyAlignment="1">
      <alignment horizontal="center"/>
    </xf>
    <xf numFmtId="0" fontId="8" fillId="9" borderId="21" xfId="10" applyFont="1" applyFill="1" applyBorder="1" applyAlignment="1">
      <alignment horizontal="center"/>
    </xf>
    <xf numFmtId="0" fontId="5" fillId="0" borderId="102" xfId="10" applyFont="1" applyBorder="1" applyAlignment="1">
      <alignment horizontal="center"/>
    </xf>
    <xf numFmtId="0" fontId="7" fillId="0" borderId="103" xfId="10" applyFont="1" applyBorder="1" applyAlignment="1">
      <alignment horizontal="center"/>
    </xf>
    <xf numFmtId="0" fontId="7" fillId="9" borderId="22" xfId="10" applyFont="1" applyFill="1" applyBorder="1" applyAlignment="1">
      <alignment horizontal="center"/>
    </xf>
    <xf numFmtId="0" fontId="8" fillId="9" borderId="24" xfId="10" applyFont="1" applyFill="1" applyBorder="1" applyAlignment="1">
      <alignment horizontal="center"/>
    </xf>
    <xf numFmtId="0" fontId="5" fillId="0" borderId="12" xfId="10" applyFont="1" applyBorder="1" applyAlignment="1">
      <alignment horizontal="center"/>
    </xf>
    <xf numFmtId="0" fontId="7" fillId="0" borderId="104" xfId="10" applyFont="1" applyBorder="1" applyAlignment="1">
      <alignment horizontal="center"/>
    </xf>
    <xf numFmtId="0" fontId="0" fillId="0" borderId="105" xfId="0" applyBorder="1" applyAlignment="1">
      <alignment horizontal="center"/>
    </xf>
    <xf numFmtId="0" fontId="0" fillId="8" borderId="72" xfId="0" applyFill="1" applyBorder="1" applyAlignment="1">
      <alignment horizontal="center"/>
    </xf>
    <xf numFmtId="0" fontId="7" fillId="9" borderId="68" xfId="10" applyFont="1" applyFill="1" applyBorder="1" applyAlignment="1">
      <alignment horizontal="center"/>
    </xf>
    <xf numFmtId="0" fontId="7" fillId="0" borderId="108" xfId="10" applyFont="1" applyBorder="1" applyAlignment="1">
      <alignment horizontal="center"/>
    </xf>
    <xf numFmtId="0" fontId="7" fillId="9" borderId="107" xfId="10" applyFont="1" applyFill="1" applyBorder="1" applyAlignment="1">
      <alignment horizontal="center"/>
    </xf>
    <xf numFmtId="0" fontId="8" fillId="9" borderId="93" xfId="10" applyFont="1" applyFill="1" applyBorder="1" applyAlignment="1">
      <alignment horizontal="center"/>
    </xf>
    <xf numFmtId="0" fontId="7" fillId="0" borderId="109" xfId="10" applyFont="1" applyBorder="1" applyAlignment="1">
      <alignment horizontal="center"/>
    </xf>
    <xf numFmtId="0" fontId="5" fillId="0" borderId="13" xfId="10" applyFont="1" applyBorder="1" applyAlignment="1">
      <alignment horizontal="center"/>
    </xf>
    <xf numFmtId="0" fontId="8" fillId="0" borderId="21" xfId="10" applyFont="1" applyBorder="1" applyAlignment="1">
      <alignment horizontal="center"/>
    </xf>
    <xf numFmtId="0" fontId="8" fillId="0" borderId="24" xfId="10" applyFont="1" applyBorder="1" applyAlignment="1">
      <alignment horizontal="center"/>
    </xf>
    <xf numFmtId="0" fontId="9" fillId="0" borderId="89" xfId="0" applyFont="1" applyBorder="1"/>
    <xf numFmtId="0" fontId="3" fillId="0" borderId="37" xfId="9" applyFill="1" applyBorder="1"/>
    <xf numFmtId="0" fontId="3" fillId="0" borderId="38" xfId="9" applyFill="1" applyBorder="1"/>
    <xf numFmtId="0" fontId="3" fillId="0" borderId="41" xfId="9" applyFill="1" applyBorder="1" applyAlignment="1">
      <alignment horizontal="center"/>
    </xf>
    <xf numFmtId="0" fontId="0" fillId="0" borderId="17" xfId="0" applyBorder="1"/>
    <xf numFmtId="0" fontId="0" fillId="0" borderId="110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06" xfId="0" applyBorder="1" applyAlignment="1">
      <alignment horizontal="center"/>
    </xf>
    <xf numFmtId="0" fontId="5" fillId="0" borderId="79" xfId="10" applyFont="1" applyBorder="1" applyAlignment="1">
      <alignment horizontal="center"/>
    </xf>
    <xf numFmtId="0" fontId="0" fillId="0" borderId="63" xfId="0" applyBorder="1"/>
    <xf numFmtId="0" fontId="0" fillId="0" borderId="49" xfId="0" applyBorder="1"/>
    <xf numFmtId="0" fontId="0" fillId="0" borderId="9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5" xfId="0" applyBorder="1"/>
    <xf numFmtId="0" fontId="0" fillId="0" borderId="71" xfId="0" applyBorder="1"/>
    <xf numFmtId="0" fontId="1" fillId="0" borderId="0" xfId="0" applyFont="1"/>
    <xf numFmtId="0" fontId="0" fillId="0" borderId="86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89" xfId="0" applyBorder="1" applyAlignment="1">
      <alignment horizontal="center"/>
    </xf>
    <xf numFmtId="0" fontId="7" fillId="0" borderId="59" xfId="10" applyFont="1" applyBorder="1" applyAlignment="1">
      <alignment horizontal="center"/>
    </xf>
    <xf numFmtId="0" fontId="0" fillId="0" borderId="9" xfId="3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/>
    </xf>
    <xf numFmtId="0" fontId="0" fillId="0" borderId="14" xfId="3" applyFont="1" applyFill="1" applyBorder="1" applyAlignment="1">
      <alignment horizontal="center"/>
    </xf>
    <xf numFmtId="0" fontId="0" fillId="0" borderId="4" xfId="3" applyFont="1" applyFill="1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87" xfId="0" applyBorder="1" applyAlignment="1">
      <alignment horizontal="center"/>
    </xf>
    <xf numFmtId="0" fontId="7" fillId="0" borderId="113" xfId="10" applyFont="1" applyBorder="1" applyAlignment="1">
      <alignment horizontal="center"/>
    </xf>
    <xf numFmtId="0" fontId="7" fillId="0" borderId="114" xfId="10" applyFont="1" applyBorder="1" applyAlignment="1">
      <alignment horizontal="center"/>
    </xf>
    <xf numFmtId="0" fontId="7" fillId="0" borderId="107" xfId="10" applyFont="1" applyBorder="1" applyAlignment="1">
      <alignment horizontal="center"/>
    </xf>
    <xf numFmtId="0" fontId="8" fillId="0" borderId="93" xfId="1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9" fillId="0" borderId="35" xfId="3" applyFont="1" applyFill="1" applyBorder="1" applyAlignment="1">
      <alignment horizontal="center"/>
    </xf>
    <xf numFmtId="0" fontId="0" fillId="0" borderId="72" xfId="0" quotePrefix="1" applyBorder="1" applyAlignment="1">
      <alignment horizontal="center"/>
    </xf>
    <xf numFmtId="0" fontId="11" fillId="10" borderId="0" xfId="0" applyFont="1" applyFill="1"/>
    <xf numFmtId="0" fontId="10" fillId="9" borderId="12" xfId="10" applyFont="1" applyFill="1" applyBorder="1" applyAlignment="1">
      <alignment horizontal="center"/>
    </xf>
    <xf numFmtId="0" fontId="3" fillId="9" borderId="102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10" fillId="0" borderId="12" xfId="10" applyFont="1" applyBorder="1" applyAlignment="1">
      <alignment horizontal="center"/>
    </xf>
    <xf numFmtId="0" fontId="3" fillId="0" borderId="10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44" xfId="10" applyFont="1" applyBorder="1" applyAlignment="1">
      <alignment horizontal="center"/>
    </xf>
    <xf numFmtId="0" fontId="5" fillId="0" borderId="45" xfId="10" applyFont="1" applyBorder="1" applyAlignment="1">
      <alignment horizontal="center"/>
    </xf>
    <xf numFmtId="0" fontId="5" fillId="0" borderId="82" xfId="10" applyFont="1" applyBorder="1" applyAlignment="1">
      <alignment horizontal="center"/>
    </xf>
    <xf numFmtId="0" fontId="5" fillId="0" borderId="58" xfId="10" applyFont="1" applyBorder="1" applyAlignment="1">
      <alignment horizontal="center"/>
    </xf>
    <xf numFmtId="0" fontId="5" fillId="0" borderId="46" xfId="10" applyFont="1" applyBorder="1" applyAlignment="1">
      <alignment horizontal="center"/>
    </xf>
    <xf numFmtId="0" fontId="5" fillId="0" borderId="79" xfId="10" applyFont="1" applyBorder="1" applyAlignment="1">
      <alignment horizontal="center"/>
    </xf>
    <xf numFmtId="0" fontId="5" fillId="0" borderId="111" xfId="10" applyFont="1" applyBorder="1" applyAlignment="1">
      <alignment horizontal="center"/>
    </xf>
    <xf numFmtId="0" fontId="0" fillId="11" borderId="47" xfId="0" applyFill="1" applyBorder="1"/>
    <xf numFmtId="0" fontId="0" fillId="11" borderId="26" xfId="0" applyFill="1" applyBorder="1"/>
    <xf numFmtId="0" fontId="0" fillId="11" borderId="34" xfId="0" applyFill="1" applyBorder="1" applyAlignment="1">
      <alignment horizontal="center"/>
    </xf>
    <xf numFmtId="0" fontId="0" fillId="11" borderId="6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48" xfId="0" applyFill="1" applyBorder="1" applyAlignment="1">
      <alignment horizontal="center"/>
    </xf>
    <xf numFmtId="0" fontId="0" fillId="11" borderId="47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35" xfId="0" applyFill="1" applyBorder="1"/>
    <xf numFmtId="0" fontId="0" fillId="11" borderId="1" xfId="0" applyFill="1" applyBorder="1"/>
    <xf numFmtId="0" fontId="0" fillId="11" borderId="36" xfId="0" applyFill="1" applyBorder="1" applyAlignment="1">
      <alignment horizontal="center"/>
    </xf>
    <xf numFmtId="0" fontId="1" fillId="11" borderId="9" xfId="3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1" borderId="1" xfId="3" applyFill="1" applyBorder="1" applyAlignment="1">
      <alignment horizontal="center"/>
    </xf>
    <xf numFmtId="0" fontId="1" fillId="11" borderId="36" xfId="3" applyFill="1" applyBorder="1" applyAlignment="1">
      <alignment horizontal="center"/>
    </xf>
    <xf numFmtId="0" fontId="1" fillId="11" borderId="35" xfId="3" applyFill="1" applyBorder="1" applyAlignment="1">
      <alignment horizontal="center"/>
    </xf>
    <xf numFmtId="0" fontId="0" fillId="11" borderId="51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1" fillId="11" borderId="5" xfId="3" applyFill="1" applyBorder="1" applyAlignment="1">
      <alignment horizontal="center"/>
    </xf>
    <xf numFmtId="0" fontId="1" fillId="11" borderId="14" xfId="3" applyFill="1" applyBorder="1" applyAlignment="1">
      <alignment horizontal="center"/>
    </xf>
    <xf numFmtId="0" fontId="0" fillId="11" borderId="72" xfId="0" applyFill="1" applyBorder="1" applyAlignment="1">
      <alignment horizontal="center"/>
    </xf>
    <xf numFmtId="0" fontId="3" fillId="11" borderId="35" xfId="7" applyFill="1" applyBorder="1"/>
    <xf numFmtId="0" fontId="3" fillId="11" borderId="19" xfId="7" applyFill="1" applyBorder="1" applyAlignment="1">
      <alignment horizontal="center"/>
    </xf>
    <xf numFmtId="0" fontId="0" fillId="11" borderId="0" xfId="0" applyFill="1"/>
    <xf numFmtId="0" fontId="0" fillId="11" borderId="75" xfId="0" applyFill="1" applyBorder="1"/>
    <xf numFmtId="0" fontId="0" fillId="11" borderId="49" xfId="0" applyFill="1" applyBorder="1"/>
    <xf numFmtId="0" fontId="0" fillId="11" borderId="63" xfId="0" applyFill="1" applyBorder="1"/>
    <xf numFmtId="0" fontId="0" fillId="11" borderId="75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72" xfId="0" applyFont="1" applyFill="1" applyBorder="1" applyAlignment="1">
      <alignment horizontal="center"/>
    </xf>
    <xf numFmtId="0" fontId="0" fillId="11" borderId="9" xfId="0" applyFill="1" applyBorder="1"/>
    <xf numFmtId="0" fontId="0" fillId="11" borderId="5" xfId="0" applyFill="1" applyBorder="1"/>
    <xf numFmtId="0" fontId="0" fillId="11" borderId="14" xfId="0" applyFill="1" applyBorder="1"/>
    <xf numFmtId="0" fontId="0" fillId="11" borderId="36" xfId="0" applyFill="1" applyBorder="1"/>
    <xf numFmtId="0" fontId="1" fillId="11" borderId="4" xfId="3" applyFill="1" applyBorder="1" applyAlignment="1">
      <alignment horizontal="center"/>
    </xf>
    <xf numFmtId="0" fontId="0" fillId="11" borderId="71" xfId="0" applyFill="1" applyBorder="1"/>
    <xf numFmtId="0" fontId="0" fillId="11" borderId="65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9" xfId="3" applyFont="1" applyFill="1" applyBorder="1" applyAlignment="1">
      <alignment horizontal="center"/>
    </xf>
    <xf numFmtId="0" fontId="0" fillId="11" borderId="1" xfId="3" applyFont="1" applyFill="1" applyBorder="1" applyAlignment="1">
      <alignment horizontal="center"/>
    </xf>
    <xf numFmtId="0" fontId="0" fillId="11" borderId="14" xfId="3" applyFont="1" applyFill="1" applyBorder="1" applyAlignment="1">
      <alignment horizontal="center"/>
    </xf>
    <xf numFmtId="0" fontId="0" fillId="11" borderId="4" xfId="3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72" xfId="0" quotePrefix="1" applyFill="1" applyBorder="1" applyAlignment="1">
      <alignment horizontal="center"/>
    </xf>
    <xf numFmtId="0" fontId="0" fillId="11" borderId="73" xfId="0" applyFill="1" applyBorder="1" applyAlignment="1">
      <alignment horizontal="center"/>
    </xf>
    <xf numFmtId="0" fontId="0" fillId="11" borderId="4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88" xfId="0" applyFill="1" applyBorder="1" applyAlignment="1">
      <alignment horizontal="center"/>
    </xf>
    <xf numFmtId="0" fontId="0" fillId="11" borderId="84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78" xfId="0" applyFill="1" applyBorder="1" applyAlignment="1">
      <alignment horizontal="center"/>
    </xf>
    <xf numFmtId="0" fontId="0" fillId="11" borderId="7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89" xfId="0" applyFill="1" applyBorder="1"/>
    <xf numFmtId="0" fontId="0" fillId="11" borderId="86" xfId="0" applyFill="1" applyBorder="1"/>
    <xf numFmtId="0" fontId="0" fillId="11" borderId="90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9" fillId="11" borderId="89" xfId="0" applyFont="1" applyFill="1" applyBorder="1"/>
    <xf numFmtId="0" fontId="9" fillId="11" borderId="4" xfId="0" applyFont="1" applyFill="1" applyBorder="1" applyAlignment="1">
      <alignment horizontal="center"/>
    </xf>
    <xf numFmtId="0" fontId="9" fillId="11" borderId="9" xfId="0" applyFont="1" applyFill="1" applyBorder="1" applyAlignment="1">
      <alignment horizontal="center"/>
    </xf>
    <xf numFmtId="0" fontId="9" fillId="11" borderId="73" xfId="0" applyFont="1" applyFill="1" applyBorder="1" applyAlignment="1">
      <alignment horizontal="center"/>
    </xf>
    <xf numFmtId="0" fontId="9" fillId="11" borderId="90" xfId="0" applyFont="1" applyFill="1" applyBorder="1" applyAlignment="1">
      <alignment horizontal="center"/>
    </xf>
    <xf numFmtId="0" fontId="9" fillId="11" borderId="86" xfId="0" applyFont="1" applyFill="1" applyBorder="1" applyAlignment="1">
      <alignment horizontal="center"/>
    </xf>
    <xf numFmtId="0" fontId="9" fillId="11" borderId="124" xfId="0" applyFont="1" applyFill="1" applyBorder="1" applyAlignment="1">
      <alignment horizontal="center"/>
    </xf>
    <xf numFmtId="0" fontId="9" fillId="11" borderId="72" xfId="0" applyFont="1" applyFill="1" applyBorder="1" applyAlignment="1">
      <alignment horizontal="center"/>
    </xf>
    <xf numFmtId="0" fontId="9" fillId="11" borderId="91" xfId="0" applyFont="1" applyFill="1" applyBorder="1" applyAlignment="1">
      <alignment horizontal="center"/>
    </xf>
    <xf numFmtId="0" fontId="0" fillId="11" borderId="91" xfId="0" applyFill="1" applyBorder="1" applyAlignment="1">
      <alignment horizontal="center"/>
    </xf>
    <xf numFmtId="0" fontId="3" fillId="11" borderId="89" xfId="7" applyFill="1" applyBorder="1"/>
    <xf numFmtId="0" fontId="3" fillId="11" borderId="73" xfId="7" applyFill="1" applyBorder="1" applyAlignment="1">
      <alignment horizontal="center"/>
    </xf>
    <xf numFmtId="0" fontId="0" fillId="11" borderId="123" xfId="0" applyFill="1" applyBorder="1" applyAlignment="1">
      <alignment horizontal="center"/>
    </xf>
    <xf numFmtId="0" fontId="3" fillId="11" borderId="1" xfId="7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1" borderId="9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22" xfId="0" applyFill="1" applyBorder="1" applyAlignment="1">
      <alignment horizontal="center"/>
    </xf>
    <xf numFmtId="0" fontId="9" fillId="11" borderId="19" xfId="0" applyFont="1" applyFill="1" applyBorder="1" applyAlignment="1">
      <alignment horizontal="center"/>
    </xf>
    <xf numFmtId="0" fontId="9" fillId="11" borderId="117" xfId="0" applyFont="1" applyFill="1" applyBorder="1" applyAlignment="1">
      <alignment horizontal="center"/>
    </xf>
    <xf numFmtId="0" fontId="9" fillId="11" borderId="101" xfId="0" applyFont="1" applyFill="1" applyBorder="1" applyAlignment="1">
      <alignment horizontal="center"/>
    </xf>
    <xf numFmtId="0" fontId="9" fillId="11" borderId="89" xfId="0" applyFont="1" applyFill="1" applyBorder="1" applyAlignment="1">
      <alignment horizontal="center"/>
    </xf>
    <xf numFmtId="0" fontId="0" fillId="11" borderId="120" xfId="0" applyFill="1" applyBorder="1" applyAlignment="1">
      <alignment horizontal="center"/>
    </xf>
    <xf numFmtId="0" fontId="0" fillId="11" borderId="117" xfId="0" applyFill="1" applyBorder="1" applyAlignment="1">
      <alignment horizontal="center"/>
    </xf>
    <xf numFmtId="0" fontId="0" fillId="11" borderId="115" xfId="0" applyFill="1" applyBorder="1" applyAlignment="1">
      <alignment horizontal="center"/>
    </xf>
    <xf numFmtId="0" fontId="0" fillId="11" borderId="76" xfId="0" applyFill="1" applyBorder="1" applyAlignment="1">
      <alignment horizontal="center"/>
    </xf>
    <xf numFmtId="0" fontId="0" fillId="11" borderId="70" xfId="0" applyFill="1" applyBorder="1" applyAlignment="1">
      <alignment horizontal="center"/>
    </xf>
    <xf numFmtId="0" fontId="0" fillId="11" borderId="89" xfId="0" applyFill="1" applyBorder="1" applyAlignment="1">
      <alignment horizontal="center"/>
    </xf>
    <xf numFmtId="0" fontId="9" fillId="11" borderId="118" xfId="0" applyFont="1" applyFill="1" applyBorder="1" applyAlignment="1">
      <alignment horizontal="center"/>
    </xf>
    <xf numFmtId="0" fontId="9" fillId="11" borderId="119" xfId="0" applyFont="1" applyFill="1" applyBorder="1" applyAlignment="1">
      <alignment horizontal="center"/>
    </xf>
    <xf numFmtId="0" fontId="9" fillId="11" borderId="116" xfId="0" applyFont="1" applyFill="1" applyBorder="1" applyAlignment="1">
      <alignment horizontal="center"/>
    </xf>
    <xf numFmtId="0" fontId="0" fillId="11" borderId="121" xfId="0" applyFill="1" applyBorder="1" applyAlignment="1">
      <alignment horizontal="center"/>
    </xf>
    <xf numFmtId="0" fontId="3" fillId="11" borderId="14" xfId="7" applyFill="1" applyBorder="1" applyAlignment="1">
      <alignment horizontal="center"/>
    </xf>
  </cellXfs>
  <cellStyles count="11">
    <cellStyle name="Standaard" xfId="0" builtinId="0"/>
    <cellStyle name="Standaard 2" xfId="10" xr:uid="{00000000-0005-0000-0000-000001000000}"/>
    <cellStyle name="viio 1" xfId="1" xr:uid="{00000000-0005-0000-0000-000002000000}"/>
    <cellStyle name="viio 2" xfId="2" xr:uid="{00000000-0005-0000-0000-000003000000}"/>
    <cellStyle name="viio 3" xfId="3" xr:uid="{00000000-0005-0000-0000-000004000000}"/>
    <cellStyle name="viio 4" xfId="4" xr:uid="{00000000-0005-0000-0000-000005000000}"/>
    <cellStyle name="viio 5" xfId="5" xr:uid="{00000000-0005-0000-0000-000006000000}"/>
    <cellStyle name="viio titel" xfId="6" xr:uid="{00000000-0005-0000-0000-000007000000}"/>
    <cellStyle name="viio totaal" xfId="9" xr:uid="{00000000-0005-0000-0000-000008000000}"/>
    <cellStyle name="viio vet" xfId="7" xr:uid="{00000000-0005-0000-0000-000009000000}"/>
    <cellStyle name="viio vet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6"/>
  <sheetViews>
    <sheetView topLeftCell="A2" workbookViewId="0">
      <selection activeCell="A6" sqref="A6:R7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0</v>
      </c>
    </row>
    <row r="3" spans="1:18" ht="15.75">
      <c r="A3" s="41" t="s">
        <v>1</v>
      </c>
      <c r="B3" s="27"/>
      <c r="C3" s="29"/>
      <c r="D3" s="68"/>
      <c r="E3" s="65" t="s">
        <v>2</v>
      </c>
      <c r="F3" s="34" t="s">
        <v>3</v>
      </c>
      <c r="G3" s="196" t="s">
        <v>4</v>
      </c>
      <c r="H3" s="196"/>
      <c r="I3" s="196"/>
      <c r="J3" s="145" t="s">
        <v>5</v>
      </c>
      <c r="K3" s="197" t="s">
        <v>6</v>
      </c>
      <c r="L3" s="198"/>
      <c r="M3" s="199"/>
      <c r="N3" s="149" t="s">
        <v>7</v>
      </c>
      <c r="O3" s="197" t="s">
        <v>8</v>
      </c>
      <c r="P3" s="198"/>
      <c r="Q3" s="199"/>
      <c r="R3" s="45" t="s">
        <v>9</v>
      </c>
    </row>
    <row r="4" spans="1:18" ht="15.75">
      <c r="A4" s="58" t="s">
        <v>10</v>
      </c>
      <c r="B4" s="25"/>
      <c r="C4" s="59"/>
      <c r="D4" s="69" t="s">
        <v>11</v>
      </c>
      <c r="E4" s="66" t="s">
        <v>12</v>
      </c>
      <c r="F4" s="53" t="s">
        <v>12</v>
      </c>
      <c r="G4" s="143" t="s">
        <v>12</v>
      </c>
      <c r="H4" s="143" t="s">
        <v>13</v>
      </c>
      <c r="I4" s="144" t="s">
        <v>14</v>
      </c>
      <c r="J4" s="146" t="s">
        <v>12</v>
      </c>
      <c r="K4" s="147" t="s">
        <v>12</v>
      </c>
      <c r="L4" s="143" t="s">
        <v>13</v>
      </c>
      <c r="M4" s="148" t="s">
        <v>14</v>
      </c>
      <c r="N4" s="150" t="s">
        <v>12</v>
      </c>
      <c r="O4" s="147" t="s">
        <v>12</v>
      </c>
      <c r="P4" s="143" t="s">
        <v>13</v>
      </c>
      <c r="Q4" s="148" t="s">
        <v>14</v>
      </c>
      <c r="R4" s="54" t="s">
        <v>9</v>
      </c>
    </row>
    <row r="5" spans="1:18" ht="14.65" thickBot="1">
      <c r="A5" s="78" t="s">
        <v>15</v>
      </c>
      <c r="B5" s="27" t="s">
        <v>16</v>
      </c>
      <c r="C5" s="29" t="s">
        <v>17</v>
      </c>
      <c r="D5" s="113">
        <v>1</v>
      </c>
      <c r="E5" s="55">
        <v>10</v>
      </c>
      <c r="F5" s="20">
        <v>10</v>
      </c>
      <c r="G5" s="20">
        <v>60</v>
      </c>
      <c r="H5" s="20">
        <v>60</v>
      </c>
      <c r="I5" s="50">
        <v>120</v>
      </c>
      <c r="J5" s="49">
        <v>10</v>
      </c>
      <c r="K5" s="20">
        <v>45</v>
      </c>
      <c r="L5" s="20"/>
      <c r="M5" s="50">
        <v>45</v>
      </c>
      <c r="N5" s="49">
        <v>10</v>
      </c>
      <c r="O5" s="20">
        <v>45</v>
      </c>
      <c r="P5" s="20">
        <v>90</v>
      </c>
      <c r="Q5" s="50">
        <v>135</v>
      </c>
      <c r="R5" s="51">
        <v>300</v>
      </c>
    </row>
    <row r="6" spans="1:18">
      <c r="A6" s="211" t="s">
        <v>18</v>
      </c>
      <c r="B6" s="212" t="s">
        <v>19</v>
      </c>
      <c r="C6" s="213" t="s">
        <v>17</v>
      </c>
      <c r="D6" s="214">
        <v>1</v>
      </c>
      <c r="E6" s="215">
        <v>10</v>
      </c>
      <c r="F6" s="216">
        <v>10</v>
      </c>
      <c r="G6" s="216">
        <v>60</v>
      </c>
      <c r="H6" s="216">
        <v>60</v>
      </c>
      <c r="I6" s="217">
        <v>120</v>
      </c>
      <c r="J6" s="218">
        <v>10</v>
      </c>
      <c r="K6" s="216">
        <v>45</v>
      </c>
      <c r="L6" s="216"/>
      <c r="M6" s="217">
        <v>45</v>
      </c>
      <c r="N6" s="218">
        <v>10</v>
      </c>
      <c r="O6" s="216">
        <v>45</v>
      </c>
      <c r="P6" s="216">
        <v>90</v>
      </c>
      <c r="Q6" s="217">
        <v>135</v>
      </c>
      <c r="R6" s="219">
        <v>300</v>
      </c>
    </row>
    <row r="7" spans="1:18">
      <c r="A7" s="220" t="s">
        <v>20</v>
      </c>
      <c r="B7" s="221" t="s">
        <v>21</v>
      </c>
      <c r="C7" s="222" t="s">
        <v>22</v>
      </c>
      <c r="D7" s="214">
        <v>3</v>
      </c>
      <c r="E7" s="223">
        <v>30</v>
      </c>
      <c r="F7" s="224">
        <v>30</v>
      </c>
      <c r="G7" s="224">
        <v>180</v>
      </c>
      <c r="H7" s="225">
        <v>180</v>
      </c>
      <c r="I7" s="226">
        <v>360</v>
      </c>
      <c r="J7" s="227">
        <v>30</v>
      </c>
      <c r="K7" s="224">
        <v>135</v>
      </c>
      <c r="L7" s="224">
        <v>135</v>
      </c>
      <c r="M7" s="226">
        <v>270</v>
      </c>
      <c r="N7" s="227">
        <v>30</v>
      </c>
      <c r="O7" s="224">
        <v>135</v>
      </c>
      <c r="P7" s="225">
        <v>135</v>
      </c>
      <c r="Q7" s="222">
        <v>270</v>
      </c>
      <c r="R7" s="228">
        <f>I7+M7+Q7</f>
        <v>900</v>
      </c>
    </row>
    <row r="8" spans="1:18">
      <c r="A8" s="140" t="s">
        <v>23</v>
      </c>
      <c r="B8" s="3"/>
      <c r="C8" s="30"/>
      <c r="D8" s="113"/>
      <c r="E8" s="104">
        <v>10</v>
      </c>
      <c r="F8" s="105">
        <v>10</v>
      </c>
      <c r="G8" s="105">
        <v>60</v>
      </c>
      <c r="H8" s="106"/>
      <c r="I8" s="107"/>
      <c r="J8" s="104">
        <v>10</v>
      </c>
      <c r="K8" s="108">
        <v>45</v>
      </c>
      <c r="L8" s="108"/>
      <c r="M8" s="109"/>
      <c r="N8" s="110">
        <v>10</v>
      </c>
      <c r="O8" s="108">
        <v>45</v>
      </c>
      <c r="P8" s="7"/>
      <c r="Q8" s="44"/>
      <c r="R8" s="47"/>
    </row>
    <row r="9" spans="1:18">
      <c r="A9" s="140" t="s">
        <v>24</v>
      </c>
      <c r="B9" s="3"/>
      <c r="C9" s="30"/>
      <c r="D9" s="113"/>
      <c r="E9" s="104">
        <v>20</v>
      </c>
      <c r="F9" s="105">
        <v>20</v>
      </c>
      <c r="G9" s="105">
        <v>120</v>
      </c>
      <c r="H9" s="106"/>
      <c r="I9" s="107"/>
      <c r="J9" s="104">
        <v>20</v>
      </c>
      <c r="K9" s="108">
        <v>90</v>
      </c>
      <c r="L9" s="108"/>
      <c r="M9" s="109"/>
      <c r="N9" s="110">
        <v>20</v>
      </c>
      <c r="O9" s="108">
        <v>90</v>
      </c>
      <c r="P9" s="7"/>
      <c r="Q9" s="44"/>
      <c r="R9" s="47"/>
    </row>
    <row r="10" spans="1:18">
      <c r="A10" s="141" t="s">
        <v>25</v>
      </c>
      <c r="B10" s="3" t="s">
        <v>26</v>
      </c>
      <c r="C10" s="30" t="s">
        <v>22</v>
      </c>
      <c r="D10" s="113">
        <v>3</v>
      </c>
      <c r="E10" s="9">
        <v>30</v>
      </c>
      <c r="F10" s="4">
        <v>30</v>
      </c>
      <c r="G10" s="4">
        <v>180</v>
      </c>
      <c r="H10" s="5">
        <v>180</v>
      </c>
      <c r="I10" s="36">
        <v>360</v>
      </c>
      <c r="J10" s="35">
        <v>30</v>
      </c>
      <c r="K10" s="6">
        <v>135</v>
      </c>
      <c r="L10" s="6">
        <v>135</v>
      </c>
      <c r="M10" s="42">
        <v>270</v>
      </c>
      <c r="N10" s="43">
        <v>30</v>
      </c>
      <c r="O10" s="6">
        <v>135</v>
      </c>
      <c r="P10" s="7">
        <v>135</v>
      </c>
      <c r="Q10" s="44">
        <v>270</v>
      </c>
      <c r="R10" s="47">
        <f>I10+M10+Q10</f>
        <v>900</v>
      </c>
    </row>
    <row r="11" spans="1:18">
      <c r="A11" s="140" t="s">
        <v>27</v>
      </c>
      <c r="B11" s="3"/>
      <c r="C11" s="30"/>
      <c r="D11" s="113"/>
      <c r="E11" s="104">
        <v>10</v>
      </c>
      <c r="F11" s="105">
        <v>10</v>
      </c>
      <c r="G11" s="105">
        <v>60</v>
      </c>
      <c r="H11" s="106"/>
      <c r="I11" s="107"/>
      <c r="J11" s="104">
        <v>10</v>
      </c>
      <c r="K11" s="108">
        <v>45</v>
      </c>
      <c r="L11" s="108"/>
      <c r="M11" s="109"/>
      <c r="N11" s="110">
        <v>10</v>
      </c>
      <c r="O11" s="108">
        <v>45</v>
      </c>
      <c r="P11" s="126"/>
      <c r="Q11" s="127"/>
      <c r="R11" s="128"/>
    </row>
    <row r="12" spans="1:18">
      <c r="A12" s="140" t="s">
        <v>28</v>
      </c>
      <c r="B12" s="3"/>
      <c r="C12" s="30"/>
      <c r="D12" s="113"/>
      <c r="E12" s="104">
        <v>20</v>
      </c>
      <c r="F12" s="105">
        <v>20</v>
      </c>
      <c r="G12" s="105">
        <v>120</v>
      </c>
      <c r="H12" s="106"/>
      <c r="I12" s="107"/>
      <c r="J12" s="104">
        <v>20</v>
      </c>
      <c r="K12" s="108">
        <v>90</v>
      </c>
      <c r="L12" s="108"/>
      <c r="M12" s="109"/>
      <c r="N12" s="110">
        <v>20</v>
      </c>
      <c r="O12" s="108">
        <v>90</v>
      </c>
      <c r="P12" s="126"/>
      <c r="Q12" s="127"/>
      <c r="R12" s="128"/>
    </row>
    <row r="13" spans="1:18">
      <c r="A13" s="60" t="s">
        <v>29</v>
      </c>
      <c r="B13" s="3" t="s">
        <v>30</v>
      </c>
      <c r="C13" s="30" t="s">
        <v>17</v>
      </c>
      <c r="D13" s="113">
        <v>1</v>
      </c>
      <c r="E13" s="55">
        <v>10</v>
      </c>
      <c r="F13" s="20">
        <v>10</v>
      </c>
      <c r="G13" s="20">
        <v>60</v>
      </c>
      <c r="H13" s="20">
        <v>60</v>
      </c>
      <c r="I13" s="50">
        <v>120</v>
      </c>
      <c r="J13" s="49">
        <v>10</v>
      </c>
      <c r="K13" s="20">
        <v>45</v>
      </c>
      <c r="L13" s="20"/>
      <c r="M13" s="50">
        <v>45</v>
      </c>
      <c r="N13" s="49">
        <v>10</v>
      </c>
      <c r="O13" s="20">
        <v>45</v>
      </c>
      <c r="P13" s="20">
        <v>90</v>
      </c>
      <c r="Q13" s="50">
        <v>135</v>
      </c>
      <c r="R13" s="51">
        <v>300</v>
      </c>
    </row>
    <row r="14" spans="1:18">
      <c r="A14" s="60" t="s">
        <v>31</v>
      </c>
      <c r="B14" s="3" t="s">
        <v>32</v>
      </c>
      <c r="C14" s="30" t="s">
        <v>33</v>
      </c>
      <c r="D14" s="113">
        <v>2</v>
      </c>
      <c r="E14" s="9">
        <v>20</v>
      </c>
      <c r="F14" s="4">
        <v>20</v>
      </c>
      <c r="G14" s="5">
        <v>240</v>
      </c>
      <c r="H14" s="5"/>
      <c r="I14" s="36">
        <v>240</v>
      </c>
      <c r="J14" s="35">
        <v>20</v>
      </c>
      <c r="K14" s="5">
        <v>180</v>
      </c>
      <c r="L14" s="4"/>
      <c r="M14" s="36">
        <v>180</v>
      </c>
      <c r="N14" s="35">
        <v>20</v>
      </c>
      <c r="O14" s="5">
        <v>180</v>
      </c>
      <c r="P14" s="5"/>
      <c r="Q14" s="30">
        <v>180</v>
      </c>
      <c r="R14" s="47">
        <v>600</v>
      </c>
    </row>
    <row r="15" spans="1:18">
      <c r="A15" s="60" t="s">
        <v>34</v>
      </c>
      <c r="B15" s="3" t="s">
        <v>35</v>
      </c>
      <c r="C15" s="30" t="s">
        <v>33</v>
      </c>
      <c r="D15" s="113">
        <v>2</v>
      </c>
      <c r="E15" s="9">
        <v>20</v>
      </c>
      <c r="F15" s="4">
        <v>20</v>
      </c>
      <c r="G15" s="5">
        <v>240</v>
      </c>
      <c r="H15" s="5"/>
      <c r="I15" s="36">
        <v>240</v>
      </c>
      <c r="J15" s="35">
        <v>20</v>
      </c>
      <c r="K15" s="5">
        <v>180</v>
      </c>
      <c r="L15" s="4"/>
      <c r="M15" s="36">
        <v>180</v>
      </c>
      <c r="N15" s="35">
        <v>20</v>
      </c>
      <c r="O15" s="5">
        <v>180</v>
      </c>
      <c r="P15" s="5"/>
      <c r="Q15" s="30">
        <v>180</v>
      </c>
      <c r="R15" s="23">
        <f>I15+M15+Q15</f>
        <v>600</v>
      </c>
    </row>
    <row r="16" spans="1:18">
      <c r="A16" s="60" t="s">
        <v>36</v>
      </c>
      <c r="B16" s="3" t="s">
        <v>37</v>
      </c>
      <c r="C16" s="30" t="s">
        <v>33</v>
      </c>
      <c r="D16" s="113">
        <v>2</v>
      </c>
      <c r="E16" s="9">
        <v>20</v>
      </c>
      <c r="F16" s="4">
        <v>20</v>
      </c>
      <c r="G16" s="5">
        <v>240</v>
      </c>
      <c r="H16" s="5"/>
      <c r="I16" s="36">
        <v>240</v>
      </c>
      <c r="J16" s="35">
        <v>20</v>
      </c>
      <c r="K16" s="5">
        <v>180</v>
      </c>
      <c r="L16" s="4"/>
      <c r="M16" s="36">
        <v>180</v>
      </c>
      <c r="N16" s="35">
        <v>20</v>
      </c>
      <c r="O16" s="5">
        <v>180</v>
      </c>
      <c r="P16" s="5"/>
      <c r="Q16" s="30">
        <v>180</v>
      </c>
      <c r="R16" s="47">
        <v>600</v>
      </c>
    </row>
    <row r="17" spans="1:18">
      <c r="A17" s="60" t="s">
        <v>38</v>
      </c>
      <c r="B17" s="3" t="s">
        <v>39</v>
      </c>
      <c r="C17" s="30" t="s">
        <v>17</v>
      </c>
      <c r="D17" s="113">
        <v>1</v>
      </c>
      <c r="E17" s="9">
        <v>10</v>
      </c>
      <c r="F17" s="4">
        <v>10</v>
      </c>
      <c r="G17" s="4">
        <v>60</v>
      </c>
      <c r="H17" s="5">
        <v>60</v>
      </c>
      <c r="I17" s="36">
        <v>120</v>
      </c>
      <c r="J17" s="35">
        <v>10</v>
      </c>
      <c r="K17" s="4">
        <v>45</v>
      </c>
      <c r="L17" s="4"/>
      <c r="M17" s="36">
        <v>45</v>
      </c>
      <c r="N17" s="35">
        <v>10</v>
      </c>
      <c r="O17" s="4">
        <v>45</v>
      </c>
      <c r="P17" s="5">
        <v>90</v>
      </c>
      <c r="Q17" s="30">
        <v>135</v>
      </c>
      <c r="R17" s="46">
        <f>I17+M17+Q17</f>
        <v>300</v>
      </c>
    </row>
    <row r="18" spans="1:18">
      <c r="A18" s="60" t="s">
        <v>40</v>
      </c>
      <c r="B18" s="3" t="s">
        <v>41</v>
      </c>
      <c r="C18" s="30" t="s">
        <v>22</v>
      </c>
      <c r="D18" s="113">
        <v>4</v>
      </c>
      <c r="E18" s="9">
        <v>40</v>
      </c>
      <c r="F18" s="26">
        <v>40</v>
      </c>
      <c r="G18" s="4">
        <v>360</v>
      </c>
      <c r="H18" s="5">
        <v>120</v>
      </c>
      <c r="I18" s="36">
        <v>480</v>
      </c>
      <c r="J18" s="35">
        <v>40</v>
      </c>
      <c r="K18" s="4">
        <v>270</v>
      </c>
      <c r="L18" s="4">
        <v>90</v>
      </c>
      <c r="M18" s="36">
        <v>360</v>
      </c>
      <c r="N18" s="35">
        <v>40</v>
      </c>
      <c r="O18" s="4">
        <v>270</v>
      </c>
      <c r="P18" s="4">
        <v>90</v>
      </c>
      <c r="Q18" s="36">
        <v>360</v>
      </c>
      <c r="R18" s="47">
        <f>I18+M18+Q18</f>
        <v>1200</v>
      </c>
    </row>
    <row r="19" spans="1:18">
      <c r="A19" s="60" t="s">
        <v>42</v>
      </c>
      <c r="B19" s="3" t="s">
        <v>43</v>
      </c>
      <c r="C19" s="30" t="s">
        <v>22</v>
      </c>
      <c r="D19" s="113">
        <v>3</v>
      </c>
      <c r="E19" s="9">
        <v>30</v>
      </c>
      <c r="F19" s="20">
        <v>30</v>
      </c>
      <c r="G19" s="4">
        <v>180</v>
      </c>
      <c r="H19" s="5">
        <v>180</v>
      </c>
      <c r="I19" s="36">
        <v>360</v>
      </c>
      <c r="J19" s="35">
        <v>30</v>
      </c>
      <c r="K19" s="4">
        <v>135</v>
      </c>
      <c r="L19" s="4">
        <v>135</v>
      </c>
      <c r="M19" s="36">
        <v>270</v>
      </c>
      <c r="N19" s="35">
        <v>30</v>
      </c>
      <c r="O19" s="4">
        <v>135</v>
      </c>
      <c r="P19" s="5">
        <v>135</v>
      </c>
      <c r="Q19" s="30">
        <v>270</v>
      </c>
      <c r="R19" s="47">
        <f>I19+M19+Q19</f>
        <v>900</v>
      </c>
    </row>
    <row r="20" spans="1:18" ht="15.75">
      <c r="A20" s="61" t="s">
        <v>44</v>
      </c>
      <c r="B20" s="3"/>
      <c r="C20" s="30"/>
      <c r="D20" s="122">
        <f>SUM(D5:D19)</f>
        <v>23</v>
      </c>
      <c r="I20" s="170"/>
      <c r="J20" s="171"/>
      <c r="M20" s="170"/>
      <c r="N20" s="171"/>
      <c r="Q20" s="170"/>
      <c r="R20" s="74"/>
    </row>
    <row r="21" spans="1:18">
      <c r="A21" s="60"/>
      <c r="B21" s="3"/>
      <c r="C21" s="30"/>
      <c r="D21" s="113"/>
      <c r="I21" s="170"/>
      <c r="J21" s="171"/>
      <c r="M21" s="170"/>
      <c r="N21" s="171"/>
      <c r="Q21" s="170"/>
      <c r="R21" s="74"/>
    </row>
    <row r="22" spans="1:18" ht="15.75">
      <c r="A22" s="61" t="s">
        <v>45</v>
      </c>
      <c r="B22" s="3"/>
      <c r="C22" s="30"/>
      <c r="D22" s="113"/>
      <c r="I22" s="170"/>
      <c r="J22" s="171"/>
      <c r="M22" s="170"/>
      <c r="N22" s="171"/>
      <c r="Q22" s="170"/>
      <c r="R22" s="74"/>
    </row>
    <row r="23" spans="1:18">
      <c r="A23" s="60" t="s">
        <v>46</v>
      </c>
      <c r="B23" s="3" t="s">
        <v>47</v>
      </c>
      <c r="C23" s="30" t="s">
        <v>22</v>
      </c>
      <c r="D23" s="113">
        <v>9</v>
      </c>
      <c r="E23" s="56">
        <v>90</v>
      </c>
      <c r="F23" s="4">
        <v>110</v>
      </c>
      <c r="G23" s="4">
        <v>540</v>
      </c>
      <c r="H23" s="4">
        <v>540</v>
      </c>
      <c r="I23" s="30">
        <v>1080</v>
      </c>
      <c r="J23" s="40">
        <v>90</v>
      </c>
      <c r="K23" s="4">
        <v>405</v>
      </c>
      <c r="L23" s="4">
        <v>405</v>
      </c>
      <c r="M23" s="30">
        <v>810</v>
      </c>
      <c r="N23" s="40">
        <v>90</v>
      </c>
      <c r="O23" s="4">
        <v>405</v>
      </c>
      <c r="P23" s="4">
        <v>405</v>
      </c>
      <c r="Q23" s="30">
        <v>810</v>
      </c>
      <c r="R23" s="46">
        <f>I23+M23+Q23</f>
        <v>2700</v>
      </c>
    </row>
    <row r="24" spans="1:18" ht="15.75">
      <c r="A24" s="61" t="s">
        <v>48</v>
      </c>
      <c r="B24" s="3"/>
      <c r="C24" s="30"/>
      <c r="D24" s="122">
        <f>SUM(D23:D23)</f>
        <v>9</v>
      </c>
      <c r="E24" s="67"/>
      <c r="F24" s="3"/>
      <c r="G24" s="3"/>
      <c r="H24" s="3"/>
      <c r="I24" s="70"/>
      <c r="J24" s="60"/>
      <c r="K24" s="3"/>
      <c r="L24" s="3"/>
      <c r="M24" s="70"/>
      <c r="N24" s="60"/>
      <c r="O24" s="3"/>
      <c r="P24" s="3"/>
      <c r="Q24" s="70"/>
      <c r="R24" s="46"/>
    </row>
    <row r="25" spans="1:18">
      <c r="A25" s="60"/>
      <c r="B25" s="3"/>
      <c r="C25" s="30"/>
      <c r="D25" s="113"/>
      <c r="E25" s="67"/>
      <c r="F25" s="3"/>
      <c r="G25" s="3"/>
      <c r="H25" s="3"/>
      <c r="I25" s="70"/>
      <c r="J25" s="60"/>
      <c r="K25" s="3"/>
      <c r="L25" s="3"/>
      <c r="M25" s="70"/>
      <c r="N25" s="60"/>
      <c r="O25" s="3"/>
      <c r="P25" s="3"/>
      <c r="Q25" s="70"/>
      <c r="R25" s="46"/>
    </row>
    <row r="26" spans="1:18" ht="15.75">
      <c r="A26" s="62" t="s">
        <v>14</v>
      </c>
      <c r="B26" s="63"/>
      <c r="C26" s="64"/>
      <c r="D26" s="114">
        <f>D20+D24</f>
        <v>32</v>
      </c>
      <c r="E26" s="72"/>
      <c r="F26" s="31"/>
      <c r="G26" s="31"/>
      <c r="H26" s="31"/>
      <c r="I26" s="71"/>
      <c r="J26" s="73"/>
      <c r="K26" s="31"/>
      <c r="L26" s="31"/>
      <c r="M26" s="71"/>
      <c r="N26" s="73"/>
      <c r="O26" s="31"/>
      <c r="P26" s="31"/>
      <c r="Q26" s="71"/>
      <c r="R26" s="48">
        <f>SUM(R5:R25)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27"/>
  <sheetViews>
    <sheetView topLeftCell="A2" workbookViewId="0">
      <selection activeCell="A15" sqref="A15:R25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49</v>
      </c>
    </row>
    <row r="3" spans="1:18" ht="15.75">
      <c r="A3" s="41" t="s">
        <v>1</v>
      </c>
      <c r="B3" s="27"/>
      <c r="C3" s="32"/>
      <c r="D3" s="131"/>
      <c r="E3" s="158" t="s">
        <v>2</v>
      </c>
      <c r="F3" s="10" t="s">
        <v>3</v>
      </c>
      <c r="G3" s="200" t="s">
        <v>4</v>
      </c>
      <c r="H3" s="200"/>
      <c r="I3" s="200"/>
      <c r="J3" s="145" t="s">
        <v>5</v>
      </c>
      <c r="K3" s="201" t="s">
        <v>6</v>
      </c>
      <c r="L3" s="202"/>
      <c r="M3" s="203"/>
      <c r="N3" s="149" t="s">
        <v>7</v>
      </c>
      <c r="O3" s="201" t="s">
        <v>8</v>
      </c>
      <c r="P3" s="202"/>
      <c r="Q3" s="203"/>
      <c r="R3" s="45" t="s">
        <v>9</v>
      </c>
    </row>
    <row r="4" spans="1:18" ht="16.149999999999999" thickBot="1">
      <c r="A4" s="58" t="s">
        <v>10</v>
      </c>
      <c r="B4" s="25"/>
      <c r="C4" s="136"/>
      <c r="D4" s="132" t="s">
        <v>11</v>
      </c>
      <c r="E4" s="76" t="s">
        <v>12</v>
      </c>
      <c r="F4" s="77" t="s">
        <v>12</v>
      </c>
      <c r="G4" s="19" t="s">
        <v>12</v>
      </c>
      <c r="H4" s="19" t="s">
        <v>13</v>
      </c>
      <c r="I4" s="159" t="s">
        <v>14</v>
      </c>
      <c r="J4" s="146" t="s">
        <v>12</v>
      </c>
      <c r="K4" s="18" t="s">
        <v>12</v>
      </c>
      <c r="L4" s="19" t="s">
        <v>13</v>
      </c>
      <c r="M4" s="160" t="s">
        <v>14</v>
      </c>
      <c r="N4" s="157" t="s">
        <v>12</v>
      </c>
      <c r="O4" s="190" t="s">
        <v>12</v>
      </c>
      <c r="P4" s="77" t="s">
        <v>13</v>
      </c>
      <c r="Q4" s="191" t="s">
        <v>14</v>
      </c>
      <c r="R4" s="92" t="s">
        <v>9</v>
      </c>
    </row>
    <row r="5" spans="1:18">
      <c r="A5" s="78" t="s">
        <v>15</v>
      </c>
      <c r="B5" s="27" t="s">
        <v>16</v>
      </c>
      <c r="C5" s="32" t="s">
        <v>17</v>
      </c>
      <c r="D5" s="133">
        <v>1</v>
      </c>
      <c r="E5" s="79">
        <v>10</v>
      </c>
      <c r="F5" s="28">
        <v>10</v>
      </c>
      <c r="G5" s="28">
        <v>60</v>
      </c>
      <c r="H5" s="28">
        <v>60</v>
      </c>
      <c r="I5" s="172">
        <v>120</v>
      </c>
      <c r="J5" s="79">
        <v>10</v>
      </c>
      <c r="K5" s="28">
        <v>45</v>
      </c>
      <c r="L5" s="28"/>
      <c r="M5" s="32">
        <v>45</v>
      </c>
      <c r="N5" s="192">
        <v>10</v>
      </c>
      <c r="O5" s="28">
        <v>45</v>
      </c>
      <c r="P5" s="28">
        <v>90</v>
      </c>
      <c r="Q5" s="29">
        <v>135</v>
      </c>
      <c r="R5" s="166">
        <v>300</v>
      </c>
    </row>
    <row r="6" spans="1:18">
      <c r="A6" s="60" t="s">
        <v>20</v>
      </c>
      <c r="B6" s="3" t="s">
        <v>21</v>
      </c>
      <c r="C6" s="13" t="s">
        <v>22</v>
      </c>
      <c r="D6" s="16">
        <v>2</v>
      </c>
      <c r="E6" s="9">
        <v>20</v>
      </c>
      <c r="F6" s="4">
        <v>20</v>
      </c>
      <c r="G6" s="4">
        <v>120</v>
      </c>
      <c r="H6" s="5">
        <v>120</v>
      </c>
      <c r="I6" s="14">
        <v>240</v>
      </c>
      <c r="J6" s="9">
        <v>20</v>
      </c>
      <c r="K6" s="4">
        <v>90</v>
      </c>
      <c r="L6" s="4">
        <v>90</v>
      </c>
      <c r="M6" s="15">
        <v>180</v>
      </c>
      <c r="N6" s="35">
        <v>10</v>
      </c>
      <c r="O6" s="4">
        <v>90</v>
      </c>
      <c r="P6" s="5">
        <v>90</v>
      </c>
      <c r="Q6" s="30">
        <v>180</v>
      </c>
      <c r="R6" s="87">
        <f>I6+M6+Q6</f>
        <v>600</v>
      </c>
    </row>
    <row r="7" spans="1:18">
      <c r="A7" s="161" t="s">
        <v>23</v>
      </c>
      <c r="B7" s="3"/>
      <c r="C7" s="13"/>
      <c r="D7" s="16"/>
      <c r="E7" s="111">
        <v>6.6</v>
      </c>
      <c r="F7" s="111">
        <v>6.6</v>
      </c>
      <c r="G7" s="105">
        <v>40</v>
      </c>
      <c r="H7" s="106"/>
      <c r="I7" s="129"/>
      <c r="J7" s="111">
        <v>6.6</v>
      </c>
      <c r="K7" s="105">
        <v>30</v>
      </c>
      <c r="L7" s="105"/>
      <c r="M7" s="107"/>
      <c r="N7" s="193">
        <v>6.6</v>
      </c>
      <c r="O7" s="105">
        <v>30</v>
      </c>
      <c r="P7" s="5"/>
      <c r="Q7" s="30"/>
      <c r="R7" s="87"/>
    </row>
    <row r="8" spans="1:18">
      <c r="A8" s="161" t="s">
        <v>24</v>
      </c>
      <c r="B8" s="3"/>
      <c r="C8" s="13"/>
      <c r="D8" s="16"/>
      <c r="E8" s="111">
        <v>13.4</v>
      </c>
      <c r="F8" s="111">
        <v>13.4</v>
      </c>
      <c r="G8" s="105">
        <v>80</v>
      </c>
      <c r="H8" s="106"/>
      <c r="I8" s="129"/>
      <c r="J8" s="111">
        <v>13.4</v>
      </c>
      <c r="K8" s="105">
        <v>60</v>
      </c>
      <c r="L8" s="105"/>
      <c r="M8" s="107"/>
      <c r="N8" s="193">
        <v>13.4</v>
      </c>
      <c r="O8" s="105">
        <v>60</v>
      </c>
      <c r="P8" s="5"/>
      <c r="Q8" s="30"/>
      <c r="R8" s="87"/>
    </row>
    <row r="9" spans="1:18">
      <c r="A9" s="115" t="s">
        <v>25</v>
      </c>
      <c r="B9" s="3" t="s">
        <v>26</v>
      </c>
      <c r="C9" s="13" t="s">
        <v>22</v>
      </c>
      <c r="D9" s="16">
        <v>2</v>
      </c>
      <c r="E9" s="9">
        <v>20</v>
      </c>
      <c r="F9" s="4">
        <v>20</v>
      </c>
      <c r="G9" s="4">
        <v>120</v>
      </c>
      <c r="H9" s="5">
        <v>120</v>
      </c>
      <c r="I9" s="14">
        <v>240</v>
      </c>
      <c r="J9" s="9">
        <v>20</v>
      </c>
      <c r="K9" s="4">
        <v>90</v>
      </c>
      <c r="L9" s="4">
        <v>90</v>
      </c>
      <c r="M9" s="15">
        <v>180</v>
      </c>
      <c r="N9" s="35">
        <v>10</v>
      </c>
      <c r="O9" s="4">
        <v>90</v>
      </c>
      <c r="P9" s="5">
        <v>90</v>
      </c>
      <c r="Q9" s="30">
        <v>180</v>
      </c>
      <c r="R9" s="87">
        <f>I9+M9+Q9</f>
        <v>600</v>
      </c>
    </row>
    <row r="10" spans="1:18">
      <c r="A10" s="161" t="s">
        <v>27</v>
      </c>
      <c r="B10" s="3"/>
      <c r="C10" s="13"/>
      <c r="D10" s="16"/>
      <c r="E10" s="111">
        <v>6.6</v>
      </c>
      <c r="F10" s="111">
        <v>6.6</v>
      </c>
      <c r="G10" s="105">
        <v>40</v>
      </c>
      <c r="H10" s="106"/>
      <c r="I10" s="129"/>
      <c r="J10" s="111">
        <v>6.6</v>
      </c>
      <c r="K10" s="105">
        <v>30</v>
      </c>
      <c r="L10" s="105"/>
      <c r="M10" s="107"/>
      <c r="N10" s="193">
        <v>6.6</v>
      </c>
      <c r="O10" s="105">
        <v>30</v>
      </c>
      <c r="P10" s="22"/>
      <c r="Q10" s="50"/>
      <c r="R10" s="151"/>
    </row>
    <row r="11" spans="1:18">
      <c r="A11" s="161" t="s">
        <v>28</v>
      </c>
      <c r="B11" s="3"/>
      <c r="C11" s="13"/>
      <c r="D11" s="16"/>
      <c r="E11" s="111">
        <v>13.4</v>
      </c>
      <c r="F11" s="111">
        <v>13.4</v>
      </c>
      <c r="G11" s="105">
        <v>80</v>
      </c>
      <c r="H11" s="106"/>
      <c r="I11" s="129"/>
      <c r="J11" s="111">
        <v>13.4</v>
      </c>
      <c r="K11" s="105">
        <v>60</v>
      </c>
      <c r="L11" s="105"/>
      <c r="M11" s="107"/>
      <c r="N11" s="193">
        <v>13.4</v>
      </c>
      <c r="O11" s="105">
        <v>60</v>
      </c>
      <c r="P11" s="22"/>
      <c r="Q11" s="50"/>
      <c r="R11" s="151"/>
    </row>
    <row r="12" spans="1:18">
      <c r="A12" s="60" t="s">
        <v>29</v>
      </c>
      <c r="B12" s="3" t="s">
        <v>30</v>
      </c>
      <c r="C12" s="13" t="s">
        <v>17</v>
      </c>
      <c r="D12" s="16">
        <v>1</v>
      </c>
      <c r="E12" s="55">
        <v>10</v>
      </c>
      <c r="F12" s="20">
        <v>10</v>
      </c>
      <c r="G12" s="20">
        <v>60</v>
      </c>
      <c r="H12" s="20">
        <v>60</v>
      </c>
      <c r="I12" s="94">
        <v>120</v>
      </c>
      <c r="J12" s="55">
        <v>10</v>
      </c>
      <c r="K12" s="20">
        <v>45</v>
      </c>
      <c r="L12" s="20"/>
      <c r="M12" s="21">
        <v>45</v>
      </c>
      <c r="N12" s="49">
        <v>10</v>
      </c>
      <c r="O12" s="20">
        <v>45</v>
      </c>
      <c r="P12" s="20">
        <v>90</v>
      </c>
      <c r="Q12" s="50">
        <v>135</v>
      </c>
      <c r="R12" s="151">
        <v>300</v>
      </c>
    </row>
    <row r="13" spans="1:18">
      <c r="A13" s="60" t="s">
        <v>31</v>
      </c>
      <c r="B13" s="3" t="s">
        <v>32</v>
      </c>
      <c r="C13" s="13" t="s">
        <v>33</v>
      </c>
      <c r="D13" s="16">
        <v>2</v>
      </c>
      <c r="E13" s="9">
        <v>20</v>
      </c>
      <c r="F13" s="4">
        <v>20</v>
      </c>
      <c r="G13" s="5">
        <v>240</v>
      </c>
      <c r="H13" s="5"/>
      <c r="I13" s="14">
        <v>240</v>
      </c>
      <c r="J13" s="9">
        <v>20</v>
      </c>
      <c r="K13" s="5">
        <v>180</v>
      </c>
      <c r="L13" s="4"/>
      <c r="M13" s="15">
        <v>180</v>
      </c>
      <c r="N13" s="35">
        <v>20</v>
      </c>
      <c r="O13" s="5">
        <v>180</v>
      </c>
      <c r="P13" s="4"/>
      <c r="Q13" s="36">
        <v>180</v>
      </c>
      <c r="R13" s="87">
        <v>600</v>
      </c>
    </row>
    <row r="14" spans="1:18">
      <c r="A14" s="60" t="s">
        <v>36</v>
      </c>
      <c r="B14" s="3" t="s">
        <v>37</v>
      </c>
      <c r="C14" s="13" t="s">
        <v>33</v>
      </c>
      <c r="D14" s="16">
        <v>2</v>
      </c>
      <c r="E14" s="9">
        <v>20</v>
      </c>
      <c r="F14" s="4">
        <v>20</v>
      </c>
      <c r="G14" s="5">
        <v>240</v>
      </c>
      <c r="H14" s="5"/>
      <c r="I14" s="14">
        <v>240</v>
      </c>
      <c r="J14" s="9">
        <v>20</v>
      </c>
      <c r="K14" s="5">
        <v>180</v>
      </c>
      <c r="L14" s="4"/>
      <c r="M14" s="15">
        <v>180</v>
      </c>
      <c r="N14" s="35">
        <v>20</v>
      </c>
      <c r="O14" s="5">
        <v>180</v>
      </c>
      <c r="P14" s="4"/>
      <c r="Q14" s="36">
        <v>180</v>
      </c>
      <c r="R14" s="87">
        <v>600</v>
      </c>
    </row>
    <row r="15" spans="1:18">
      <c r="A15" s="220" t="s">
        <v>40</v>
      </c>
      <c r="B15" s="221" t="s">
        <v>41</v>
      </c>
      <c r="C15" s="229" t="s">
        <v>22</v>
      </c>
      <c r="D15" s="230">
        <v>4</v>
      </c>
      <c r="E15" s="223">
        <v>40</v>
      </c>
      <c r="F15" s="231">
        <v>40</v>
      </c>
      <c r="G15" s="224">
        <v>360</v>
      </c>
      <c r="H15" s="225">
        <v>120</v>
      </c>
      <c r="I15" s="232">
        <v>480</v>
      </c>
      <c r="J15" s="223">
        <v>40</v>
      </c>
      <c r="K15" s="224">
        <v>270</v>
      </c>
      <c r="L15" s="224">
        <v>90</v>
      </c>
      <c r="M15" s="233">
        <v>360</v>
      </c>
      <c r="N15" s="227">
        <v>40</v>
      </c>
      <c r="O15" s="224">
        <v>270</v>
      </c>
      <c r="P15" s="224">
        <v>90</v>
      </c>
      <c r="Q15" s="226">
        <v>360</v>
      </c>
      <c r="R15" s="234">
        <f>I15+M15+Q15</f>
        <v>1200</v>
      </c>
    </row>
    <row r="16" spans="1:18">
      <c r="A16" s="220" t="s">
        <v>42</v>
      </c>
      <c r="B16" s="221" t="s">
        <v>43</v>
      </c>
      <c r="C16" s="229" t="s">
        <v>22</v>
      </c>
      <c r="D16" s="230">
        <v>4</v>
      </c>
      <c r="E16" s="223">
        <v>40</v>
      </c>
      <c r="F16" s="224">
        <v>40</v>
      </c>
      <c r="G16" s="224">
        <v>240</v>
      </c>
      <c r="H16" s="225">
        <v>240</v>
      </c>
      <c r="I16" s="232">
        <v>480</v>
      </c>
      <c r="J16" s="223">
        <v>40</v>
      </c>
      <c r="K16" s="224">
        <v>180</v>
      </c>
      <c r="L16" s="224">
        <v>180</v>
      </c>
      <c r="M16" s="233">
        <v>360</v>
      </c>
      <c r="N16" s="227">
        <v>40</v>
      </c>
      <c r="O16" s="224">
        <v>180</v>
      </c>
      <c r="P16" s="225">
        <v>180</v>
      </c>
      <c r="Q16" s="222">
        <v>360</v>
      </c>
      <c r="R16" s="234">
        <f>I16+M16+Q16</f>
        <v>1200</v>
      </c>
    </row>
    <row r="17" spans="1:19" ht="15.75">
      <c r="A17" s="235" t="s">
        <v>44</v>
      </c>
      <c r="B17" s="221"/>
      <c r="C17" s="229"/>
      <c r="D17" s="236">
        <f>SUM(D5:D16)</f>
        <v>18</v>
      </c>
      <c r="E17" s="237"/>
      <c r="F17" s="237"/>
      <c r="G17" s="237"/>
      <c r="H17" s="237"/>
      <c r="I17" s="238"/>
      <c r="J17" s="237"/>
      <c r="K17" s="237"/>
      <c r="L17" s="237"/>
      <c r="M17" s="237"/>
      <c r="N17" s="239"/>
      <c r="O17" s="237"/>
      <c r="P17" s="237"/>
      <c r="Q17" s="240"/>
      <c r="R17" s="241"/>
    </row>
    <row r="18" spans="1:19">
      <c r="A18" s="220"/>
      <c r="B18" s="221"/>
      <c r="C18" s="229"/>
      <c r="D18" s="230"/>
      <c r="E18" s="237"/>
      <c r="F18" s="237"/>
      <c r="G18" s="237"/>
      <c r="H18" s="237"/>
      <c r="I18" s="238"/>
      <c r="J18" s="237"/>
      <c r="K18" s="237"/>
      <c r="L18" s="237"/>
      <c r="M18" s="237"/>
      <c r="N18" s="239"/>
      <c r="O18" s="237"/>
      <c r="P18" s="237"/>
      <c r="Q18" s="240"/>
      <c r="R18" s="241"/>
    </row>
    <row r="19" spans="1:19" ht="15.75">
      <c r="A19" s="235" t="s">
        <v>45</v>
      </c>
      <c r="B19" s="221"/>
      <c r="C19" s="229"/>
      <c r="D19" s="230"/>
      <c r="E19" s="237"/>
      <c r="F19" s="237"/>
      <c r="G19" s="237"/>
      <c r="H19" s="237"/>
      <c r="I19" s="238"/>
      <c r="J19" s="237"/>
      <c r="K19" s="237"/>
      <c r="L19" s="237"/>
      <c r="M19" s="237"/>
      <c r="N19" s="239"/>
      <c r="O19" s="237"/>
      <c r="P19" s="237"/>
      <c r="Q19" s="240"/>
      <c r="R19" s="241"/>
    </row>
    <row r="20" spans="1:19">
      <c r="A20" s="220" t="s">
        <v>50</v>
      </c>
      <c r="B20" s="221" t="s">
        <v>51</v>
      </c>
      <c r="C20" s="229" t="s">
        <v>33</v>
      </c>
      <c r="D20" s="230">
        <v>2</v>
      </c>
      <c r="E20" s="223">
        <v>20</v>
      </c>
      <c r="F20" s="224">
        <v>20</v>
      </c>
      <c r="G20" s="224">
        <v>240</v>
      </c>
      <c r="H20" s="225"/>
      <c r="I20" s="232">
        <v>240</v>
      </c>
      <c r="J20" s="223">
        <v>20</v>
      </c>
      <c r="K20" s="224">
        <v>180</v>
      </c>
      <c r="L20" s="224"/>
      <c r="M20" s="233">
        <v>180</v>
      </c>
      <c r="N20" s="227">
        <v>20</v>
      </c>
      <c r="O20" s="224">
        <v>180</v>
      </c>
      <c r="P20" s="225"/>
      <c r="Q20" s="222">
        <v>180</v>
      </c>
      <c r="R20" s="234">
        <v>600</v>
      </c>
    </row>
    <row r="21" spans="1:19">
      <c r="A21" s="220" t="s">
        <v>52</v>
      </c>
      <c r="B21" s="221" t="s">
        <v>53</v>
      </c>
      <c r="C21" s="229" t="s">
        <v>22</v>
      </c>
      <c r="D21" s="230">
        <v>3</v>
      </c>
      <c r="E21" s="223">
        <v>30</v>
      </c>
      <c r="F21" s="224">
        <v>30</v>
      </c>
      <c r="G21" s="224">
        <v>180</v>
      </c>
      <c r="H21" s="225">
        <v>180</v>
      </c>
      <c r="I21" s="232">
        <v>360</v>
      </c>
      <c r="J21" s="223">
        <v>30</v>
      </c>
      <c r="K21" s="224">
        <v>135</v>
      </c>
      <c r="L21" s="224">
        <v>135</v>
      </c>
      <c r="M21" s="233">
        <v>270</v>
      </c>
      <c r="N21" s="227">
        <v>30</v>
      </c>
      <c r="O21" s="224">
        <v>135</v>
      </c>
      <c r="P21" s="225">
        <v>135</v>
      </c>
      <c r="Q21" s="222">
        <v>270</v>
      </c>
      <c r="R21" s="234">
        <f>I21+M21+Q21</f>
        <v>900</v>
      </c>
    </row>
    <row r="22" spans="1:19">
      <c r="A22" s="220" t="s">
        <v>54</v>
      </c>
      <c r="B22" s="221" t="s">
        <v>55</v>
      </c>
      <c r="C22" s="229" t="s">
        <v>22</v>
      </c>
      <c r="D22" s="230">
        <v>3</v>
      </c>
      <c r="E22" s="223">
        <v>30</v>
      </c>
      <c r="F22" s="224">
        <v>30</v>
      </c>
      <c r="G22" s="224">
        <v>180</v>
      </c>
      <c r="H22" s="225">
        <v>180</v>
      </c>
      <c r="I22" s="232">
        <v>360</v>
      </c>
      <c r="J22" s="223">
        <v>30</v>
      </c>
      <c r="K22" s="224">
        <v>135</v>
      </c>
      <c r="L22" s="224">
        <v>135</v>
      </c>
      <c r="M22" s="233">
        <v>270</v>
      </c>
      <c r="N22" s="227">
        <v>30</v>
      </c>
      <c r="O22" s="224">
        <v>135</v>
      </c>
      <c r="P22" s="225">
        <v>135</v>
      </c>
      <c r="Q22" s="222">
        <v>270</v>
      </c>
      <c r="R22" s="234">
        <f>I22+M22+Q22</f>
        <v>900</v>
      </c>
    </row>
    <row r="23" spans="1:19">
      <c r="A23" s="220" t="s">
        <v>56</v>
      </c>
      <c r="B23" s="221" t="s">
        <v>57</v>
      </c>
      <c r="C23" s="229" t="s">
        <v>33</v>
      </c>
      <c r="D23" s="230">
        <v>3</v>
      </c>
      <c r="E23" s="223">
        <v>30</v>
      </c>
      <c r="F23" s="242">
        <v>30</v>
      </c>
      <c r="G23" s="242">
        <v>360</v>
      </c>
      <c r="H23" s="225"/>
      <c r="I23" s="232">
        <v>360</v>
      </c>
      <c r="J23" s="223">
        <v>30</v>
      </c>
      <c r="K23" s="242">
        <v>270</v>
      </c>
      <c r="L23" s="242"/>
      <c r="M23" s="233">
        <v>270</v>
      </c>
      <c r="N23" s="227">
        <v>30</v>
      </c>
      <c r="O23" s="242">
        <v>270</v>
      </c>
      <c r="P23" s="242"/>
      <c r="Q23" s="226">
        <v>270</v>
      </c>
      <c r="R23" s="243">
        <f>I23+M23+Q23</f>
        <v>900</v>
      </c>
      <c r="S23" s="177"/>
    </row>
    <row r="24" spans="1:19">
      <c r="A24" s="220" t="s">
        <v>58</v>
      </c>
      <c r="B24" s="221" t="s">
        <v>57</v>
      </c>
      <c r="C24" s="229" t="s">
        <v>33</v>
      </c>
      <c r="D24" s="230">
        <v>3</v>
      </c>
      <c r="E24" s="223">
        <v>30</v>
      </c>
      <c r="F24" s="242">
        <v>30</v>
      </c>
      <c r="G24" s="242">
        <v>360</v>
      </c>
      <c r="H24" s="225"/>
      <c r="I24" s="232">
        <v>360</v>
      </c>
      <c r="J24" s="223">
        <v>30</v>
      </c>
      <c r="K24" s="242">
        <v>270</v>
      </c>
      <c r="L24" s="242"/>
      <c r="M24" s="233">
        <v>270</v>
      </c>
      <c r="N24" s="227">
        <v>30</v>
      </c>
      <c r="O24" s="242">
        <v>270</v>
      </c>
      <c r="P24" s="242"/>
      <c r="Q24" s="226">
        <v>270</v>
      </c>
      <c r="R24" s="243">
        <f>I24+M24+Q24</f>
        <v>900</v>
      </c>
      <c r="S24" s="177"/>
    </row>
    <row r="25" spans="1:19" ht="15.75">
      <c r="A25" s="235" t="s">
        <v>48</v>
      </c>
      <c r="B25" s="221"/>
      <c r="C25" s="229"/>
      <c r="D25" s="236">
        <f>SUM(D20:D24)</f>
        <v>14</v>
      </c>
      <c r="E25" s="244"/>
      <c r="F25" s="221"/>
      <c r="G25" s="221"/>
      <c r="H25" s="221"/>
      <c r="I25" s="245"/>
      <c r="J25" s="244"/>
      <c r="K25" s="221"/>
      <c r="L25" s="221"/>
      <c r="M25" s="246"/>
      <c r="N25" s="220"/>
      <c r="O25" s="221"/>
      <c r="P25" s="221"/>
      <c r="Q25" s="247"/>
      <c r="R25" s="234"/>
    </row>
    <row r="26" spans="1:19">
      <c r="A26" s="60"/>
      <c r="B26" s="3"/>
      <c r="C26" s="13"/>
      <c r="D26" s="16"/>
      <c r="E26" s="67"/>
      <c r="F26" s="3"/>
      <c r="G26" s="3"/>
      <c r="H26" s="3"/>
      <c r="I26" s="96"/>
      <c r="J26" s="67"/>
      <c r="K26" s="3"/>
      <c r="L26" s="3"/>
      <c r="M26" s="89"/>
      <c r="N26" s="60"/>
      <c r="O26" s="3"/>
      <c r="P26" s="3"/>
      <c r="Q26" s="70"/>
      <c r="R26" s="87"/>
    </row>
    <row r="27" spans="1:19" ht="15.75">
      <c r="A27" s="162" t="s">
        <v>14</v>
      </c>
      <c r="B27" s="163"/>
      <c r="C27" s="164"/>
      <c r="D27" s="135">
        <f>D17+D25</f>
        <v>32</v>
      </c>
      <c r="E27" s="165"/>
      <c r="F27" s="8"/>
      <c r="G27" s="8"/>
      <c r="H27" s="8"/>
      <c r="I27" s="97"/>
      <c r="J27" s="72"/>
      <c r="K27" s="31"/>
      <c r="L27" s="31"/>
      <c r="M27" s="91"/>
      <c r="N27" s="73"/>
      <c r="O27" s="31"/>
      <c r="P27" s="31"/>
      <c r="Q27" s="71"/>
      <c r="R27" s="168">
        <f>SUM(R5:R26)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6"/>
  <sheetViews>
    <sheetView workbookViewId="0">
      <selection activeCell="A16" sqref="A16:R19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59</v>
      </c>
    </row>
    <row r="3" spans="1:18" ht="15.75">
      <c r="A3" s="41" t="s">
        <v>1</v>
      </c>
      <c r="B3" s="27"/>
      <c r="C3" s="29"/>
      <c r="D3" s="68"/>
      <c r="E3" s="65" t="s">
        <v>2</v>
      </c>
      <c r="F3" s="34" t="s">
        <v>3</v>
      </c>
      <c r="G3" s="196" t="s">
        <v>4</v>
      </c>
      <c r="H3" s="196"/>
      <c r="I3" s="196"/>
      <c r="J3" s="145" t="s">
        <v>5</v>
      </c>
      <c r="K3" s="197" t="s">
        <v>6</v>
      </c>
      <c r="L3" s="198"/>
      <c r="M3" s="199"/>
      <c r="N3" s="149" t="s">
        <v>7</v>
      </c>
      <c r="O3" s="197" t="s">
        <v>8</v>
      </c>
      <c r="P3" s="198"/>
      <c r="Q3" s="199"/>
      <c r="R3" s="45" t="s">
        <v>9</v>
      </c>
    </row>
    <row r="4" spans="1:18" ht="15.75">
      <c r="A4" s="58" t="s">
        <v>10</v>
      </c>
      <c r="B4" s="25"/>
      <c r="C4" s="59"/>
      <c r="D4" s="75" t="s">
        <v>11</v>
      </c>
      <c r="E4" s="76" t="s">
        <v>12</v>
      </c>
      <c r="F4" s="77" t="s">
        <v>12</v>
      </c>
      <c r="G4" s="143" t="s">
        <v>12</v>
      </c>
      <c r="H4" s="143" t="s">
        <v>13</v>
      </c>
      <c r="I4" s="144" t="s">
        <v>14</v>
      </c>
      <c r="J4" s="146" t="s">
        <v>12</v>
      </c>
      <c r="K4" s="147" t="s">
        <v>12</v>
      </c>
      <c r="L4" s="143" t="s">
        <v>13</v>
      </c>
      <c r="M4" s="148" t="s">
        <v>14</v>
      </c>
      <c r="N4" s="150" t="s">
        <v>12</v>
      </c>
      <c r="O4" s="147" t="s">
        <v>12</v>
      </c>
      <c r="P4" s="143" t="s">
        <v>13</v>
      </c>
      <c r="Q4" s="148" t="s">
        <v>14</v>
      </c>
      <c r="R4" s="54" t="s">
        <v>9</v>
      </c>
    </row>
    <row r="5" spans="1:18">
      <c r="A5" s="78" t="s">
        <v>15</v>
      </c>
      <c r="B5" s="27" t="s">
        <v>16</v>
      </c>
      <c r="C5" s="32" t="s">
        <v>17</v>
      </c>
      <c r="D5" s="124">
        <v>1</v>
      </c>
      <c r="E5" s="79">
        <v>10</v>
      </c>
      <c r="F5" s="28">
        <v>10</v>
      </c>
      <c r="G5" s="28">
        <v>60</v>
      </c>
      <c r="H5" s="28">
        <v>60</v>
      </c>
      <c r="I5" s="172">
        <v>120</v>
      </c>
      <c r="J5" s="79">
        <v>10</v>
      </c>
      <c r="K5" s="28">
        <v>45</v>
      </c>
      <c r="L5" s="28"/>
      <c r="M5" s="32">
        <v>45</v>
      </c>
      <c r="N5" s="83">
        <v>10</v>
      </c>
      <c r="O5" s="173">
        <v>45</v>
      </c>
      <c r="P5" s="173">
        <v>90</v>
      </c>
      <c r="Q5" s="174">
        <v>135</v>
      </c>
      <c r="R5" s="142">
        <v>300</v>
      </c>
    </row>
    <row r="6" spans="1:18">
      <c r="A6" s="60" t="s">
        <v>20</v>
      </c>
      <c r="B6" s="3" t="s">
        <v>21</v>
      </c>
      <c r="C6" s="13" t="s">
        <v>22</v>
      </c>
      <c r="D6" s="16">
        <v>2</v>
      </c>
      <c r="E6" s="9">
        <v>20</v>
      </c>
      <c r="F6" s="4">
        <v>20</v>
      </c>
      <c r="G6" s="4">
        <v>120</v>
      </c>
      <c r="H6" s="5">
        <v>120</v>
      </c>
      <c r="I6" s="15">
        <v>240</v>
      </c>
      <c r="J6" s="11">
        <v>20</v>
      </c>
      <c r="K6" s="4">
        <v>90</v>
      </c>
      <c r="L6" s="4">
        <v>90</v>
      </c>
      <c r="M6" s="14">
        <v>180</v>
      </c>
      <c r="N6" s="9">
        <v>10</v>
      </c>
      <c r="O6" s="4">
        <v>90</v>
      </c>
      <c r="P6" s="5">
        <v>90</v>
      </c>
      <c r="Q6" s="13">
        <v>180</v>
      </c>
      <c r="R6" s="46">
        <f>I6+M6+Q6</f>
        <v>600</v>
      </c>
    </row>
    <row r="7" spans="1:18">
      <c r="A7" s="117" t="s">
        <v>23</v>
      </c>
      <c r="B7" s="3"/>
      <c r="C7" s="13"/>
      <c r="D7" s="16"/>
      <c r="E7" s="111">
        <v>6.6</v>
      </c>
      <c r="F7" s="111">
        <v>6.6</v>
      </c>
      <c r="G7" s="105">
        <v>40</v>
      </c>
      <c r="H7" s="106"/>
      <c r="I7" s="107"/>
      <c r="J7" s="104">
        <v>6.6</v>
      </c>
      <c r="K7" s="105">
        <v>30</v>
      </c>
      <c r="L7" s="105"/>
      <c r="M7" s="129"/>
      <c r="N7" s="111">
        <v>6.6</v>
      </c>
      <c r="O7" s="105">
        <v>30</v>
      </c>
      <c r="P7" s="5"/>
      <c r="Q7" s="13"/>
      <c r="R7" s="46"/>
    </row>
    <row r="8" spans="1:18">
      <c r="A8" s="117" t="s">
        <v>24</v>
      </c>
      <c r="B8" s="3"/>
      <c r="C8" s="13"/>
      <c r="D8" s="16"/>
      <c r="E8" s="111">
        <v>13.4</v>
      </c>
      <c r="F8" s="111">
        <v>13.4</v>
      </c>
      <c r="G8" s="105">
        <v>80</v>
      </c>
      <c r="H8" s="106"/>
      <c r="I8" s="107"/>
      <c r="J8" s="104">
        <v>13.4</v>
      </c>
      <c r="K8" s="105">
        <v>60</v>
      </c>
      <c r="L8" s="105"/>
      <c r="M8" s="129"/>
      <c r="N8" s="111">
        <v>13.4</v>
      </c>
      <c r="O8" s="105">
        <v>60</v>
      </c>
      <c r="P8" s="5"/>
      <c r="Q8" s="13"/>
      <c r="R8" s="46"/>
    </row>
    <row r="9" spans="1:18">
      <c r="A9" s="115" t="s">
        <v>25</v>
      </c>
      <c r="B9" s="3" t="s">
        <v>26</v>
      </c>
      <c r="C9" s="13" t="s">
        <v>22</v>
      </c>
      <c r="D9" s="16">
        <v>2</v>
      </c>
      <c r="E9" s="9">
        <v>20</v>
      </c>
      <c r="F9" s="4">
        <v>20</v>
      </c>
      <c r="G9" s="4">
        <v>120</v>
      </c>
      <c r="H9" s="5">
        <v>120</v>
      </c>
      <c r="I9" s="15">
        <v>240</v>
      </c>
      <c r="J9" s="11">
        <v>20</v>
      </c>
      <c r="K9" s="4">
        <v>90</v>
      </c>
      <c r="L9" s="4">
        <v>90</v>
      </c>
      <c r="M9" s="14">
        <v>180</v>
      </c>
      <c r="N9" s="9">
        <v>10</v>
      </c>
      <c r="O9" s="4">
        <v>90</v>
      </c>
      <c r="P9" s="5">
        <v>90</v>
      </c>
      <c r="Q9" s="13">
        <v>180</v>
      </c>
      <c r="R9" s="46">
        <f>I9+M9+Q9</f>
        <v>600</v>
      </c>
    </row>
    <row r="10" spans="1:18">
      <c r="A10" s="117" t="s">
        <v>27</v>
      </c>
      <c r="B10" s="3"/>
      <c r="C10" s="13"/>
      <c r="D10" s="16"/>
      <c r="E10" s="111">
        <v>6.6</v>
      </c>
      <c r="F10" s="111">
        <v>6.6</v>
      </c>
      <c r="G10" s="105">
        <v>40</v>
      </c>
      <c r="H10" s="106"/>
      <c r="I10" s="107"/>
      <c r="J10" s="104">
        <v>6.6</v>
      </c>
      <c r="K10" s="105">
        <v>30</v>
      </c>
      <c r="L10" s="105"/>
      <c r="M10" s="129"/>
      <c r="N10" s="111">
        <v>6.6</v>
      </c>
      <c r="O10" s="105">
        <v>30</v>
      </c>
      <c r="P10" s="22"/>
      <c r="Q10" s="21"/>
      <c r="R10" s="51"/>
    </row>
    <row r="11" spans="1:18">
      <c r="A11" s="117" t="s">
        <v>28</v>
      </c>
      <c r="B11" s="3"/>
      <c r="C11" s="13"/>
      <c r="D11" s="16"/>
      <c r="E11" s="111">
        <v>13.4</v>
      </c>
      <c r="F11" s="111">
        <v>13.4</v>
      </c>
      <c r="G11" s="105">
        <v>80</v>
      </c>
      <c r="H11" s="106"/>
      <c r="I11" s="107"/>
      <c r="J11" s="104">
        <v>13.4</v>
      </c>
      <c r="K11" s="105">
        <v>60</v>
      </c>
      <c r="L11" s="105"/>
      <c r="M11" s="129"/>
      <c r="N11" s="111">
        <v>13.4</v>
      </c>
      <c r="O11" s="105">
        <v>60</v>
      </c>
      <c r="P11" s="22"/>
      <c r="Q11" s="21"/>
      <c r="R11" s="51"/>
    </row>
    <row r="12" spans="1:18">
      <c r="A12" s="60" t="s">
        <v>29</v>
      </c>
      <c r="B12" s="3" t="s">
        <v>30</v>
      </c>
      <c r="C12" s="13" t="s">
        <v>17</v>
      </c>
      <c r="D12" s="16">
        <v>1</v>
      </c>
      <c r="E12" s="55">
        <v>10</v>
      </c>
      <c r="F12" s="20">
        <v>10</v>
      </c>
      <c r="G12" s="20">
        <v>60</v>
      </c>
      <c r="H12" s="20">
        <v>60</v>
      </c>
      <c r="I12" s="94">
        <v>120</v>
      </c>
      <c r="J12" s="55">
        <v>10</v>
      </c>
      <c r="K12" s="20">
        <v>45</v>
      </c>
      <c r="L12" s="20"/>
      <c r="M12" s="21">
        <v>45</v>
      </c>
      <c r="N12" s="84">
        <v>10</v>
      </c>
      <c r="O12" s="20">
        <v>45</v>
      </c>
      <c r="P12" s="20">
        <v>90</v>
      </c>
      <c r="Q12" s="21">
        <v>135</v>
      </c>
      <c r="R12" s="51">
        <v>300</v>
      </c>
    </row>
    <row r="13" spans="1:18">
      <c r="A13" s="60" t="s">
        <v>31</v>
      </c>
      <c r="B13" s="3" t="s">
        <v>32</v>
      </c>
      <c r="C13" s="13" t="s">
        <v>33</v>
      </c>
      <c r="D13" s="16">
        <v>2</v>
      </c>
      <c r="E13" s="9">
        <v>20</v>
      </c>
      <c r="F13" s="4">
        <v>20</v>
      </c>
      <c r="G13" s="5">
        <v>240</v>
      </c>
      <c r="H13" s="5"/>
      <c r="I13" s="14">
        <v>240</v>
      </c>
      <c r="J13" s="9">
        <v>20</v>
      </c>
      <c r="K13" s="5">
        <v>180</v>
      </c>
      <c r="L13" s="4"/>
      <c r="M13" s="15">
        <v>180</v>
      </c>
      <c r="N13" s="11">
        <v>20</v>
      </c>
      <c r="O13" s="5">
        <v>180</v>
      </c>
      <c r="P13" s="4"/>
      <c r="Q13" s="15">
        <v>180</v>
      </c>
      <c r="R13" s="17">
        <v>600</v>
      </c>
    </row>
    <row r="14" spans="1:18">
      <c r="A14" s="60" t="s">
        <v>36</v>
      </c>
      <c r="B14" s="3" t="s">
        <v>37</v>
      </c>
      <c r="C14" s="13" t="s">
        <v>33</v>
      </c>
      <c r="D14" s="16">
        <v>2</v>
      </c>
      <c r="E14" s="80">
        <v>20</v>
      </c>
      <c r="F14" s="26">
        <v>20</v>
      </c>
      <c r="G14" s="5">
        <v>240</v>
      </c>
      <c r="H14" s="5"/>
      <c r="I14" s="14">
        <v>240</v>
      </c>
      <c r="J14" s="9">
        <v>20</v>
      </c>
      <c r="K14" s="5">
        <v>180</v>
      </c>
      <c r="L14" s="4"/>
      <c r="M14" s="15">
        <v>180</v>
      </c>
      <c r="N14" s="11">
        <v>20</v>
      </c>
      <c r="O14" s="5">
        <v>180</v>
      </c>
      <c r="P14" s="4"/>
      <c r="Q14" s="15">
        <v>180</v>
      </c>
      <c r="R14" s="17">
        <v>600</v>
      </c>
    </row>
    <row r="15" spans="1:18">
      <c r="A15" s="60" t="s">
        <v>38</v>
      </c>
      <c r="B15" s="3" t="s">
        <v>39</v>
      </c>
      <c r="C15" s="13" t="s">
        <v>17</v>
      </c>
      <c r="D15" s="16">
        <v>1</v>
      </c>
      <c r="E15" s="56">
        <v>10</v>
      </c>
      <c r="F15" s="4">
        <v>10</v>
      </c>
      <c r="G15" s="20">
        <v>60</v>
      </c>
      <c r="H15" s="20">
        <v>60</v>
      </c>
      <c r="I15" s="94">
        <v>120</v>
      </c>
      <c r="J15" s="55">
        <v>10</v>
      </c>
      <c r="K15" s="20">
        <v>45</v>
      </c>
      <c r="L15" s="20"/>
      <c r="M15" s="21">
        <v>45</v>
      </c>
      <c r="N15" s="84">
        <v>10</v>
      </c>
      <c r="O15" s="20">
        <v>45</v>
      </c>
      <c r="P15" s="20">
        <v>90</v>
      </c>
      <c r="Q15" s="21">
        <v>135</v>
      </c>
      <c r="R15" s="51">
        <v>300</v>
      </c>
    </row>
    <row r="16" spans="1:18">
      <c r="A16" s="220" t="s">
        <v>40</v>
      </c>
      <c r="B16" s="221" t="s">
        <v>41</v>
      </c>
      <c r="C16" s="229" t="s">
        <v>22</v>
      </c>
      <c r="D16" s="230">
        <v>4</v>
      </c>
      <c r="E16" s="223">
        <v>40</v>
      </c>
      <c r="F16" s="231">
        <v>40</v>
      </c>
      <c r="G16" s="224">
        <v>360</v>
      </c>
      <c r="H16" s="225">
        <v>120</v>
      </c>
      <c r="I16" s="233">
        <v>480</v>
      </c>
      <c r="J16" s="248">
        <v>40</v>
      </c>
      <c r="K16" s="224">
        <v>270</v>
      </c>
      <c r="L16" s="224">
        <v>90</v>
      </c>
      <c r="M16" s="232">
        <v>360</v>
      </c>
      <c r="N16" s="223">
        <v>40</v>
      </c>
      <c r="O16" s="224">
        <v>270</v>
      </c>
      <c r="P16" s="224">
        <v>90</v>
      </c>
      <c r="Q16" s="233">
        <v>360</v>
      </c>
      <c r="R16" s="228">
        <f>I16+M16+Q16</f>
        <v>1200</v>
      </c>
    </row>
    <row r="17" spans="1:18">
      <c r="A17" s="220" t="s">
        <v>42</v>
      </c>
      <c r="B17" s="221" t="s">
        <v>43</v>
      </c>
      <c r="C17" s="229" t="s">
        <v>22</v>
      </c>
      <c r="D17" s="230">
        <v>4</v>
      </c>
      <c r="E17" s="223">
        <v>40</v>
      </c>
      <c r="F17" s="224">
        <v>40</v>
      </c>
      <c r="G17" s="224">
        <v>240</v>
      </c>
      <c r="H17" s="225">
        <v>240</v>
      </c>
      <c r="I17" s="232">
        <v>480</v>
      </c>
      <c r="J17" s="223">
        <v>40</v>
      </c>
      <c r="K17" s="224">
        <v>180</v>
      </c>
      <c r="L17" s="224">
        <v>180</v>
      </c>
      <c r="M17" s="233">
        <v>360</v>
      </c>
      <c r="N17" s="227">
        <v>40</v>
      </c>
      <c r="O17" s="224">
        <v>180</v>
      </c>
      <c r="P17" s="225">
        <v>180</v>
      </c>
      <c r="Q17" s="222">
        <v>360</v>
      </c>
      <c r="R17" s="234">
        <f>I17+M17+Q17</f>
        <v>1200</v>
      </c>
    </row>
    <row r="18" spans="1:18" ht="15.75">
      <c r="A18" s="235" t="s">
        <v>44</v>
      </c>
      <c r="B18" s="221"/>
      <c r="C18" s="229"/>
      <c r="D18" s="236">
        <f>SUM(D5:D17)</f>
        <v>19</v>
      </c>
      <c r="E18" s="237"/>
      <c r="F18" s="237"/>
      <c r="G18" s="237"/>
      <c r="H18" s="237"/>
      <c r="I18" s="237"/>
      <c r="J18" s="249"/>
      <c r="K18" s="237"/>
      <c r="L18" s="237"/>
      <c r="M18" s="238"/>
      <c r="N18" s="237"/>
      <c r="O18" s="237"/>
      <c r="P18" s="237"/>
      <c r="Q18" s="237"/>
      <c r="R18" s="250"/>
    </row>
    <row r="19" spans="1:18">
      <c r="A19" s="220"/>
      <c r="B19" s="221"/>
      <c r="C19" s="229"/>
      <c r="D19" s="230"/>
      <c r="E19" s="237"/>
      <c r="F19" s="237"/>
      <c r="G19" s="237"/>
      <c r="H19" s="237"/>
      <c r="I19" s="237"/>
      <c r="J19" s="249"/>
      <c r="K19" s="237"/>
      <c r="L19" s="237"/>
      <c r="M19" s="238"/>
      <c r="N19" s="237"/>
      <c r="O19" s="237"/>
      <c r="P19" s="237"/>
      <c r="Q19" s="237"/>
      <c r="R19" s="250"/>
    </row>
    <row r="20" spans="1:18" ht="15.75">
      <c r="A20" s="61" t="s">
        <v>45</v>
      </c>
      <c r="B20" s="3"/>
      <c r="C20" s="13"/>
      <c r="D20" s="16"/>
      <c r="J20" s="176"/>
      <c r="M20" s="175"/>
      <c r="R20" s="74"/>
    </row>
    <row r="21" spans="1:18">
      <c r="A21" s="60" t="s">
        <v>60</v>
      </c>
      <c r="B21" s="3" t="s">
        <v>61</v>
      </c>
      <c r="C21" s="13" t="s">
        <v>22</v>
      </c>
      <c r="D21" s="16">
        <v>2</v>
      </c>
      <c r="E21" s="9">
        <v>20</v>
      </c>
      <c r="F21" s="4">
        <v>20</v>
      </c>
      <c r="G21" s="4">
        <v>120</v>
      </c>
      <c r="H21" s="5">
        <v>120</v>
      </c>
      <c r="I21" s="15">
        <v>240</v>
      </c>
      <c r="J21" s="11">
        <v>20</v>
      </c>
      <c r="K21" s="4">
        <v>90</v>
      </c>
      <c r="L21" s="4">
        <v>90</v>
      </c>
      <c r="M21" s="14">
        <v>180</v>
      </c>
      <c r="N21" s="9">
        <v>10</v>
      </c>
      <c r="O21" s="4">
        <v>90</v>
      </c>
      <c r="P21" s="5">
        <v>90</v>
      </c>
      <c r="Q21" s="13">
        <v>180</v>
      </c>
      <c r="R21" s="46">
        <f>I21+M21+Q21</f>
        <v>600</v>
      </c>
    </row>
    <row r="22" spans="1:18">
      <c r="A22" s="60" t="s">
        <v>62</v>
      </c>
      <c r="B22" s="3" t="s">
        <v>63</v>
      </c>
      <c r="C22" s="13" t="s">
        <v>33</v>
      </c>
      <c r="D22" s="16">
        <v>8</v>
      </c>
      <c r="E22" s="56">
        <f>4*E21</f>
        <v>80</v>
      </c>
      <c r="F22" s="56">
        <f t="shared" ref="F22:R22" si="0">4*F21</f>
        <v>80</v>
      </c>
      <c r="G22" s="56">
        <v>960</v>
      </c>
      <c r="H22" s="56"/>
      <c r="I22" s="90">
        <f t="shared" si="0"/>
        <v>960</v>
      </c>
      <c r="J22" s="86">
        <f t="shared" si="0"/>
        <v>80</v>
      </c>
      <c r="K22" s="56">
        <v>720</v>
      </c>
      <c r="L22" s="56"/>
      <c r="M22" s="87">
        <f t="shared" si="0"/>
        <v>720</v>
      </c>
      <c r="N22" s="56">
        <f t="shared" si="0"/>
        <v>40</v>
      </c>
      <c r="O22" s="56">
        <v>720</v>
      </c>
      <c r="P22" s="56"/>
      <c r="Q22" s="90">
        <f t="shared" si="0"/>
        <v>720</v>
      </c>
      <c r="R22" s="46">
        <f t="shared" si="0"/>
        <v>2400</v>
      </c>
    </row>
    <row r="23" spans="1:18">
      <c r="A23" s="60" t="s">
        <v>64</v>
      </c>
      <c r="B23" s="3" t="s">
        <v>65</v>
      </c>
      <c r="C23" s="13" t="s">
        <v>22</v>
      </c>
      <c r="D23" s="16">
        <v>3</v>
      </c>
      <c r="E23" s="9">
        <v>30</v>
      </c>
      <c r="F23" s="4">
        <v>30</v>
      </c>
      <c r="G23" s="4">
        <v>180</v>
      </c>
      <c r="H23" s="5">
        <v>180</v>
      </c>
      <c r="I23" s="15">
        <v>360</v>
      </c>
      <c r="J23" s="11">
        <v>30</v>
      </c>
      <c r="K23" s="4">
        <v>135</v>
      </c>
      <c r="L23" s="4">
        <v>135</v>
      </c>
      <c r="M23" s="14">
        <v>270</v>
      </c>
      <c r="N23" s="9">
        <v>30</v>
      </c>
      <c r="O23" s="4">
        <v>135</v>
      </c>
      <c r="P23" s="5">
        <v>135</v>
      </c>
      <c r="Q23" s="13">
        <v>270</v>
      </c>
      <c r="R23" s="46">
        <v>900</v>
      </c>
    </row>
    <row r="24" spans="1:18" ht="15.75">
      <c r="A24" s="61" t="s">
        <v>48</v>
      </c>
      <c r="B24" s="3"/>
      <c r="C24" s="13"/>
      <c r="D24" s="134">
        <f>SUM(D21:D23)</f>
        <v>13</v>
      </c>
      <c r="E24" s="67"/>
      <c r="F24" s="3"/>
      <c r="G24" s="3"/>
      <c r="H24" s="3"/>
      <c r="I24" s="89"/>
      <c r="J24" s="85"/>
      <c r="K24" s="3"/>
      <c r="L24" s="3"/>
      <c r="M24" s="96"/>
      <c r="N24" s="67"/>
      <c r="O24" s="3"/>
      <c r="P24" s="3"/>
      <c r="Q24" s="89"/>
      <c r="R24" s="46"/>
    </row>
    <row r="25" spans="1:18">
      <c r="A25" s="60"/>
      <c r="B25" s="3"/>
      <c r="C25" s="13"/>
      <c r="D25" s="16"/>
      <c r="E25" s="67"/>
      <c r="F25" s="3"/>
      <c r="G25" s="3"/>
      <c r="H25" s="3"/>
      <c r="I25" s="89"/>
      <c r="J25" s="85"/>
      <c r="K25" s="3"/>
      <c r="L25" s="3"/>
      <c r="M25" s="96"/>
      <c r="N25" s="67"/>
      <c r="O25" s="3"/>
      <c r="P25" s="3"/>
      <c r="Q25" s="89"/>
      <c r="R25" s="46"/>
    </row>
    <row r="26" spans="1:18" ht="15.75">
      <c r="A26" s="62" t="s">
        <v>14</v>
      </c>
      <c r="B26" s="63"/>
      <c r="C26" s="81"/>
      <c r="D26" s="135">
        <f>D18+D24</f>
        <v>32</v>
      </c>
      <c r="E26" s="72"/>
      <c r="F26" s="31"/>
      <c r="G26" s="31"/>
      <c r="H26" s="31"/>
      <c r="I26" s="91"/>
      <c r="J26" s="88"/>
      <c r="K26" s="8"/>
      <c r="L26" s="8"/>
      <c r="M26" s="97"/>
      <c r="N26" s="72"/>
      <c r="O26" s="31"/>
      <c r="P26" s="31"/>
      <c r="Q26" s="91"/>
      <c r="R26" s="48">
        <f>SUM(R5:R25)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6"/>
  <sheetViews>
    <sheetView topLeftCell="A5" workbookViewId="0">
      <selection activeCell="A22" sqref="A22:R23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66</v>
      </c>
    </row>
    <row r="3" spans="1:18" ht="15.75">
      <c r="A3" s="41" t="s">
        <v>1</v>
      </c>
      <c r="B3" s="27"/>
      <c r="C3" s="32"/>
      <c r="D3" s="131"/>
      <c r="E3" s="65" t="s">
        <v>2</v>
      </c>
      <c r="F3" s="34" t="s">
        <v>3</v>
      </c>
      <c r="G3" s="196" t="s">
        <v>4</v>
      </c>
      <c r="H3" s="196"/>
      <c r="I3" s="196"/>
      <c r="J3" s="145" t="s">
        <v>5</v>
      </c>
      <c r="K3" s="197" t="s">
        <v>6</v>
      </c>
      <c r="L3" s="198"/>
      <c r="M3" s="199"/>
      <c r="N3" s="149" t="s">
        <v>7</v>
      </c>
      <c r="O3" s="197" t="s">
        <v>8</v>
      </c>
      <c r="P3" s="198"/>
      <c r="Q3" s="199"/>
      <c r="R3" s="45" t="s">
        <v>9</v>
      </c>
    </row>
    <row r="4" spans="1:18" ht="15.75">
      <c r="A4" s="58" t="s">
        <v>10</v>
      </c>
      <c r="B4" s="25"/>
      <c r="C4" s="136"/>
      <c r="D4" s="132" t="s">
        <v>11</v>
      </c>
      <c r="E4" s="76" t="s">
        <v>12</v>
      </c>
      <c r="F4" s="77" t="s">
        <v>12</v>
      </c>
      <c r="G4" s="143" t="s">
        <v>12</v>
      </c>
      <c r="H4" s="143" t="s">
        <v>13</v>
      </c>
      <c r="I4" s="144" t="s">
        <v>14</v>
      </c>
      <c r="J4" s="146" t="s">
        <v>12</v>
      </c>
      <c r="K4" s="147" t="s">
        <v>12</v>
      </c>
      <c r="L4" s="143" t="s">
        <v>13</v>
      </c>
      <c r="M4" s="148" t="s">
        <v>14</v>
      </c>
      <c r="N4" s="150" t="s">
        <v>12</v>
      </c>
      <c r="O4" s="147" t="s">
        <v>12</v>
      </c>
      <c r="P4" s="143" t="s">
        <v>13</v>
      </c>
      <c r="Q4" s="148" t="s">
        <v>14</v>
      </c>
      <c r="R4" s="92" t="s">
        <v>9</v>
      </c>
    </row>
    <row r="5" spans="1:18">
      <c r="A5" s="78" t="s">
        <v>15</v>
      </c>
      <c r="B5" s="27" t="s">
        <v>16</v>
      </c>
      <c r="C5" s="32" t="s">
        <v>17</v>
      </c>
      <c r="D5" s="133">
        <v>1</v>
      </c>
      <c r="E5" s="79">
        <v>10</v>
      </c>
      <c r="F5" s="28">
        <v>10</v>
      </c>
      <c r="G5" s="28">
        <v>60</v>
      </c>
      <c r="H5" s="28">
        <v>60</v>
      </c>
      <c r="I5" s="172">
        <v>120</v>
      </c>
      <c r="J5" s="79">
        <v>10</v>
      </c>
      <c r="K5" s="28">
        <v>45</v>
      </c>
      <c r="L5" s="28"/>
      <c r="M5" s="32">
        <v>45</v>
      </c>
      <c r="N5" s="83">
        <v>10</v>
      </c>
      <c r="O5" s="173">
        <v>45</v>
      </c>
      <c r="P5" s="173">
        <v>90</v>
      </c>
      <c r="Q5" s="174">
        <v>135</v>
      </c>
      <c r="R5" s="142">
        <v>300</v>
      </c>
    </row>
    <row r="6" spans="1:18">
      <c r="A6" s="60" t="s">
        <v>20</v>
      </c>
      <c r="B6" s="3" t="s">
        <v>21</v>
      </c>
      <c r="C6" s="13" t="s">
        <v>22</v>
      </c>
      <c r="D6" s="16">
        <v>2</v>
      </c>
      <c r="E6" s="9">
        <v>20</v>
      </c>
      <c r="F6" s="4">
        <v>20</v>
      </c>
      <c r="G6" s="4">
        <v>120</v>
      </c>
      <c r="H6" s="5">
        <v>120</v>
      </c>
      <c r="I6" s="15">
        <v>240</v>
      </c>
      <c r="J6" s="11">
        <v>20</v>
      </c>
      <c r="K6" s="4">
        <v>90</v>
      </c>
      <c r="L6" s="4">
        <v>90</v>
      </c>
      <c r="M6" s="15">
        <v>180</v>
      </c>
      <c r="N6" s="11">
        <v>10</v>
      </c>
      <c r="O6" s="4">
        <v>90</v>
      </c>
      <c r="P6" s="5">
        <v>90</v>
      </c>
      <c r="Q6" s="13">
        <v>180</v>
      </c>
      <c r="R6" s="46">
        <f>I6+M6+Q6</f>
        <v>600</v>
      </c>
    </row>
    <row r="7" spans="1:18">
      <c r="A7" s="117" t="s">
        <v>23</v>
      </c>
      <c r="B7" s="3"/>
      <c r="C7" s="13"/>
      <c r="D7" s="16"/>
      <c r="E7" s="111">
        <v>6.6</v>
      </c>
      <c r="F7" s="111">
        <v>6.6</v>
      </c>
      <c r="G7" s="105">
        <v>40</v>
      </c>
      <c r="H7" s="106"/>
      <c r="I7" s="129"/>
      <c r="J7" s="111">
        <v>6.6</v>
      </c>
      <c r="K7" s="105">
        <v>30</v>
      </c>
      <c r="L7" s="105"/>
      <c r="M7" s="129"/>
      <c r="N7" s="111">
        <v>6.6</v>
      </c>
      <c r="O7" s="105">
        <v>30</v>
      </c>
      <c r="P7" s="5"/>
      <c r="Q7" s="13"/>
      <c r="R7" s="46"/>
    </row>
    <row r="8" spans="1:18">
      <c r="A8" s="117" t="s">
        <v>24</v>
      </c>
      <c r="B8" s="3"/>
      <c r="C8" s="13"/>
      <c r="D8" s="16"/>
      <c r="E8" s="111">
        <v>13.4</v>
      </c>
      <c r="F8" s="111">
        <v>13.4</v>
      </c>
      <c r="G8" s="105">
        <v>80</v>
      </c>
      <c r="H8" s="106"/>
      <c r="I8" s="129"/>
      <c r="J8" s="111">
        <v>13.4</v>
      </c>
      <c r="K8" s="105">
        <v>60</v>
      </c>
      <c r="L8" s="105"/>
      <c r="M8" s="129"/>
      <c r="N8" s="111">
        <v>13.4</v>
      </c>
      <c r="O8" s="105">
        <v>60</v>
      </c>
      <c r="P8" s="5"/>
      <c r="Q8" s="13"/>
      <c r="R8" s="46"/>
    </row>
    <row r="9" spans="1:18">
      <c r="A9" s="115" t="s">
        <v>25</v>
      </c>
      <c r="B9" s="3" t="s">
        <v>26</v>
      </c>
      <c r="C9" s="13" t="s">
        <v>22</v>
      </c>
      <c r="D9" s="16">
        <v>2</v>
      </c>
      <c r="E9" s="9">
        <v>20</v>
      </c>
      <c r="F9" s="4">
        <v>20</v>
      </c>
      <c r="G9" s="4">
        <v>120</v>
      </c>
      <c r="H9" s="5">
        <v>120</v>
      </c>
      <c r="I9" s="15">
        <v>240</v>
      </c>
      <c r="J9" s="11">
        <v>20</v>
      </c>
      <c r="K9" s="4">
        <v>90</v>
      </c>
      <c r="L9" s="4">
        <v>90</v>
      </c>
      <c r="M9" s="15">
        <v>180</v>
      </c>
      <c r="N9" s="11">
        <v>10</v>
      </c>
      <c r="O9" s="4">
        <v>90</v>
      </c>
      <c r="P9" s="5">
        <v>90</v>
      </c>
      <c r="Q9" s="13">
        <v>180</v>
      </c>
      <c r="R9" s="46">
        <f>I9+M9+Q9</f>
        <v>600</v>
      </c>
    </row>
    <row r="10" spans="1:18">
      <c r="A10" s="117" t="s">
        <v>27</v>
      </c>
      <c r="B10" s="3"/>
      <c r="C10" s="13"/>
      <c r="D10" s="16"/>
      <c r="E10" s="111">
        <v>6.6</v>
      </c>
      <c r="F10" s="111">
        <v>6.6</v>
      </c>
      <c r="G10" s="105">
        <v>40</v>
      </c>
      <c r="H10" s="106"/>
      <c r="I10" s="129"/>
      <c r="J10" s="111">
        <v>6.6</v>
      </c>
      <c r="K10" s="105">
        <v>30</v>
      </c>
      <c r="L10" s="105"/>
      <c r="M10" s="129"/>
      <c r="N10" s="111">
        <v>6.6</v>
      </c>
      <c r="O10" s="105">
        <v>30</v>
      </c>
      <c r="P10" s="22"/>
      <c r="Q10" s="21"/>
      <c r="R10" s="51"/>
    </row>
    <row r="11" spans="1:18">
      <c r="A11" s="117" t="s">
        <v>28</v>
      </c>
      <c r="B11" s="3"/>
      <c r="C11" s="13"/>
      <c r="D11" s="16"/>
      <c r="E11" s="111">
        <v>13.4</v>
      </c>
      <c r="F11" s="111">
        <v>13.4</v>
      </c>
      <c r="G11" s="105">
        <v>80</v>
      </c>
      <c r="H11" s="106"/>
      <c r="I11" s="129"/>
      <c r="J11" s="111">
        <v>13.4</v>
      </c>
      <c r="K11" s="105">
        <v>60</v>
      </c>
      <c r="L11" s="105"/>
      <c r="M11" s="129"/>
      <c r="N11" s="111">
        <v>13.4</v>
      </c>
      <c r="O11" s="105">
        <v>60</v>
      </c>
      <c r="P11" s="22"/>
      <c r="Q11" s="21"/>
      <c r="R11" s="51"/>
    </row>
    <row r="12" spans="1:18">
      <c r="A12" s="60" t="s">
        <v>29</v>
      </c>
      <c r="B12" s="3" t="s">
        <v>30</v>
      </c>
      <c r="C12" s="13" t="s">
        <v>17</v>
      </c>
      <c r="D12" s="16">
        <v>1</v>
      </c>
      <c r="E12" s="55">
        <v>10</v>
      </c>
      <c r="F12" s="20">
        <v>10</v>
      </c>
      <c r="G12" s="20">
        <v>60</v>
      </c>
      <c r="H12" s="20">
        <v>60</v>
      </c>
      <c r="I12" s="94">
        <v>120</v>
      </c>
      <c r="J12" s="55">
        <v>10</v>
      </c>
      <c r="K12" s="20">
        <v>45</v>
      </c>
      <c r="L12" s="20"/>
      <c r="M12" s="21">
        <v>45</v>
      </c>
      <c r="N12" s="84">
        <v>10</v>
      </c>
      <c r="O12" s="20">
        <v>45</v>
      </c>
      <c r="P12" s="20">
        <v>90</v>
      </c>
      <c r="Q12" s="21">
        <v>135</v>
      </c>
      <c r="R12" s="51">
        <v>300</v>
      </c>
    </row>
    <row r="13" spans="1:18">
      <c r="A13" s="60" t="s">
        <v>31</v>
      </c>
      <c r="B13" s="3" t="s">
        <v>32</v>
      </c>
      <c r="C13" s="13" t="s">
        <v>33</v>
      </c>
      <c r="D13" s="16">
        <v>2</v>
      </c>
      <c r="E13" s="9">
        <v>20</v>
      </c>
      <c r="F13" s="4">
        <v>20</v>
      </c>
      <c r="G13" s="5">
        <v>240</v>
      </c>
      <c r="H13" s="5"/>
      <c r="I13" s="14">
        <v>240</v>
      </c>
      <c r="J13" s="9">
        <v>20</v>
      </c>
      <c r="K13" s="5">
        <v>180</v>
      </c>
      <c r="L13" s="4"/>
      <c r="M13" s="15">
        <v>180</v>
      </c>
      <c r="N13" s="11">
        <v>20</v>
      </c>
      <c r="O13" s="5">
        <v>180</v>
      </c>
      <c r="P13" s="4"/>
      <c r="Q13" s="15">
        <v>180</v>
      </c>
      <c r="R13" s="17">
        <v>600</v>
      </c>
    </row>
    <row r="14" spans="1:18">
      <c r="A14" s="60" t="s">
        <v>36</v>
      </c>
      <c r="B14" s="3" t="s">
        <v>37</v>
      </c>
      <c r="C14" s="13" t="s">
        <v>33</v>
      </c>
      <c r="D14" s="16">
        <v>2</v>
      </c>
      <c r="E14" s="80">
        <v>20</v>
      </c>
      <c r="F14" s="26">
        <v>20</v>
      </c>
      <c r="G14" s="5">
        <v>240</v>
      </c>
      <c r="H14" s="5"/>
      <c r="I14" s="14">
        <v>240</v>
      </c>
      <c r="J14" s="9">
        <v>20</v>
      </c>
      <c r="K14" s="5">
        <v>180</v>
      </c>
      <c r="L14" s="4"/>
      <c r="M14" s="15">
        <v>180</v>
      </c>
      <c r="N14" s="11">
        <v>20</v>
      </c>
      <c r="O14" s="5">
        <v>180</v>
      </c>
      <c r="P14" s="4"/>
      <c r="Q14" s="15">
        <v>180</v>
      </c>
      <c r="R14" s="17">
        <v>600</v>
      </c>
    </row>
    <row r="15" spans="1:18">
      <c r="A15" s="60" t="s">
        <v>38</v>
      </c>
      <c r="B15" s="3" t="s">
        <v>39</v>
      </c>
      <c r="C15" s="13" t="s">
        <v>17</v>
      </c>
      <c r="D15" s="16">
        <v>1</v>
      </c>
      <c r="E15" s="56">
        <v>10</v>
      </c>
      <c r="F15" s="4">
        <v>10</v>
      </c>
      <c r="G15" s="20">
        <v>60</v>
      </c>
      <c r="H15" s="20">
        <v>60</v>
      </c>
      <c r="I15" s="94">
        <v>120</v>
      </c>
      <c r="J15" s="55">
        <v>10</v>
      </c>
      <c r="K15" s="20">
        <v>45</v>
      </c>
      <c r="L15" s="20"/>
      <c r="M15" s="21">
        <v>45</v>
      </c>
      <c r="N15" s="84">
        <v>10</v>
      </c>
      <c r="O15" s="20">
        <v>45</v>
      </c>
      <c r="P15" s="20">
        <v>90</v>
      </c>
      <c r="Q15" s="21">
        <v>135</v>
      </c>
      <c r="R15" s="51">
        <v>300</v>
      </c>
    </row>
    <row r="16" spans="1:18">
      <c r="A16" s="60" t="s">
        <v>40</v>
      </c>
      <c r="B16" s="3" t="s">
        <v>41</v>
      </c>
      <c r="C16" s="13" t="s">
        <v>22</v>
      </c>
      <c r="D16" s="16">
        <v>4</v>
      </c>
      <c r="E16" s="9">
        <v>40</v>
      </c>
      <c r="F16" s="26">
        <v>40</v>
      </c>
      <c r="G16" s="4">
        <v>360</v>
      </c>
      <c r="H16" s="5">
        <v>120</v>
      </c>
      <c r="I16" s="36">
        <v>480</v>
      </c>
      <c r="J16" s="35">
        <v>40</v>
      </c>
      <c r="K16" s="4">
        <v>270</v>
      </c>
      <c r="L16" s="4">
        <v>90</v>
      </c>
      <c r="M16" s="36">
        <v>360</v>
      </c>
      <c r="N16" s="35">
        <v>40</v>
      </c>
      <c r="O16" s="4">
        <v>270</v>
      </c>
      <c r="P16" s="4">
        <v>90</v>
      </c>
      <c r="Q16" s="15">
        <v>360</v>
      </c>
      <c r="R16" s="47">
        <f>I16+M16+Q16</f>
        <v>1200</v>
      </c>
    </row>
    <row r="17" spans="1:18">
      <c r="A17" s="60" t="s">
        <v>42</v>
      </c>
      <c r="B17" s="3" t="s">
        <v>43</v>
      </c>
      <c r="C17" s="13" t="s">
        <v>22</v>
      </c>
      <c r="D17" s="16">
        <v>3</v>
      </c>
      <c r="E17" s="9">
        <v>30</v>
      </c>
      <c r="F17" s="4">
        <v>30</v>
      </c>
      <c r="G17" s="4">
        <v>180</v>
      </c>
      <c r="H17" s="5">
        <v>180</v>
      </c>
      <c r="I17" s="15">
        <v>360</v>
      </c>
      <c r="J17" s="11">
        <v>30</v>
      </c>
      <c r="K17" s="4">
        <v>135</v>
      </c>
      <c r="L17" s="4">
        <v>135</v>
      </c>
      <c r="M17" s="15">
        <v>270</v>
      </c>
      <c r="N17" s="11">
        <v>30</v>
      </c>
      <c r="O17" s="4">
        <v>135</v>
      </c>
      <c r="P17" s="5">
        <v>135</v>
      </c>
      <c r="Q17" s="13">
        <v>270</v>
      </c>
      <c r="R17" s="47">
        <f>I17+M17+Q17</f>
        <v>900</v>
      </c>
    </row>
    <row r="18" spans="1:18" ht="15.75">
      <c r="A18" s="61" t="s">
        <v>44</v>
      </c>
      <c r="B18" s="3"/>
      <c r="C18" s="13"/>
      <c r="D18" s="134">
        <f>SUM(D5:D17)</f>
        <v>18</v>
      </c>
      <c r="J18" s="176"/>
      <c r="N18" s="176"/>
      <c r="R18" s="74"/>
    </row>
    <row r="19" spans="1:18">
      <c r="A19" s="60"/>
      <c r="B19" s="3"/>
      <c r="C19" s="13"/>
      <c r="D19" s="16"/>
      <c r="J19" s="176"/>
      <c r="N19" s="176"/>
      <c r="R19" s="74"/>
    </row>
    <row r="20" spans="1:18" ht="15.75">
      <c r="A20" s="61" t="s">
        <v>45</v>
      </c>
      <c r="B20" s="3"/>
      <c r="C20" s="13"/>
      <c r="D20" s="16"/>
      <c r="J20" s="176"/>
      <c r="N20" s="176"/>
      <c r="R20" s="74"/>
    </row>
    <row r="21" spans="1:18">
      <c r="A21" s="60" t="s">
        <v>60</v>
      </c>
      <c r="B21" s="3" t="s">
        <v>61</v>
      </c>
      <c r="C21" s="13" t="s">
        <v>22</v>
      </c>
      <c r="D21" s="16">
        <v>3</v>
      </c>
      <c r="E21" s="9">
        <v>30</v>
      </c>
      <c r="F21" s="4">
        <v>30</v>
      </c>
      <c r="G21" s="4">
        <v>180</v>
      </c>
      <c r="H21" s="5">
        <v>180</v>
      </c>
      <c r="I21" s="15">
        <v>360</v>
      </c>
      <c r="J21" s="11">
        <v>30</v>
      </c>
      <c r="K21" s="4">
        <v>135</v>
      </c>
      <c r="L21" s="4">
        <v>135</v>
      </c>
      <c r="M21" s="15">
        <v>270</v>
      </c>
      <c r="N21" s="11">
        <v>30</v>
      </c>
      <c r="O21" s="4">
        <v>135</v>
      </c>
      <c r="P21" s="5">
        <v>135</v>
      </c>
      <c r="Q21" s="13">
        <v>270</v>
      </c>
      <c r="R21" s="46">
        <v>900</v>
      </c>
    </row>
    <row r="22" spans="1:18">
      <c r="A22" s="220" t="s">
        <v>67</v>
      </c>
      <c r="B22" s="221" t="s">
        <v>68</v>
      </c>
      <c r="C22" s="229" t="s">
        <v>33</v>
      </c>
      <c r="D22" s="230">
        <v>8</v>
      </c>
      <c r="E22" s="223">
        <v>80</v>
      </c>
      <c r="F22" s="224">
        <v>80</v>
      </c>
      <c r="G22" s="224">
        <v>960</v>
      </c>
      <c r="H22" s="225"/>
      <c r="I22" s="233">
        <v>960</v>
      </c>
      <c r="J22" s="248">
        <v>80</v>
      </c>
      <c r="K22" s="224">
        <v>720</v>
      </c>
      <c r="L22" s="224"/>
      <c r="M22" s="233">
        <v>720</v>
      </c>
      <c r="N22" s="248">
        <v>80</v>
      </c>
      <c r="O22" s="224">
        <v>720</v>
      </c>
      <c r="P22" s="225"/>
      <c r="Q22" s="229">
        <v>720</v>
      </c>
      <c r="R22" s="228">
        <f>I22+M22+Q22</f>
        <v>2400</v>
      </c>
    </row>
    <row r="23" spans="1:18">
      <c r="A23" s="220" t="s">
        <v>64</v>
      </c>
      <c r="B23" s="221" t="s">
        <v>65</v>
      </c>
      <c r="C23" s="229" t="s">
        <v>22</v>
      </c>
      <c r="D23" s="230">
        <v>3</v>
      </c>
      <c r="E23" s="223">
        <v>30</v>
      </c>
      <c r="F23" s="224">
        <v>30</v>
      </c>
      <c r="G23" s="224">
        <v>180</v>
      </c>
      <c r="H23" s="225">
        <v>180</v>
      </c>
      <c r="I23" s="233">
        <v>360</v>
      </c>
      <c r="J23" s="248">
        <v>30</v>
      </c>
      <c r="K23" s="224">
        <v>135</v>
      </c>
      <c r="L23" s="224">
        <v>135</v>
      </c>
      <c r="M23" s="232">
        <v>270</v>
      </c>
      <c r="N23" s="223">
        <v>30</v>
      </c>
      <c r="O23" s="224">
        <v>135</v>
      </c>
      <c r="P23" s="225">
        <v>135</v>
      </c>
      <c r="Q23" s="229">
        <v>270</v>
      </c>
      <c r="R23" s="228">
        <v>900</v>
      </c>
    </row>
    <row r="24" spans="1:18" ht="15.75">
      <c r="A24" s="61" t="s">
        <v>48</v>
      </c>
      <c r="B24" s="3"/>
      <c r="C24" s="13"/>
      <c r="D24" s="134">
        <f>SUM(D21:D23)</f>
        <v>14</v>
      </c>
      <c r="E24" s="67"/>
      <c r="F24" s="3"/>
      <c r="G24" s="3"/>
      <c r="H24" s="3"/>
      <c r="I24" s="89"/>
      <c r="J24" s="85"/>
      <c r="K24" s="3"/>
      <c r="L24" s="3"/>
      <c r="M24" s="89"/>
      <c r="N24" s="85"/>
      <c r="O24" s="3"/>
      <c r="P24" s="3"/>
      <c r="Q24" s="89"/>
      <c r="R24" s="46"/>
    </row>
    <row r="25" spans="1:18">
      <c r="A25" s="60"/>
      <c r="B25" s="3"/>
      <c r="C25" s="13"/>
      <c r="D25" s="16"/>
      <c r="E25" s="67"/>
      <c r="F25" s="3"/>
      <c r="G25" s="3"/>
      <c r="H25" s="3"/>
      <c r="I25" s="89"/>
      <c r="J25" s="85"/>
      <c r="K25" s="3"/>
      <c r="L25" s="3"/>
      <c r="M25" s="89"/>
      <c r="N25" s="85"/>
      <c r="O25" s="3"/>
      <c r="P25" s="3"/>
      <c r="Q25" s="89"/>
      <c r="R25" s="46"/>
    </row>
    <row r="26" spans="1:18" ht="15.75">
      <c r="A26" s="62" t="s">
        <v>14</v>
      </c>
      <c r="B26" s="63"/>
      <c r="C26" s="81"/>
      <c r="D26" s="135">
        <f>D18+D24</f>
        <v>32</v>
      </c>
      <c r="E26" s="72"/>
      <c r="F26" s="31"/>
      <c r="G26" s="31"/>
      <c r="H26" s="31"/>
      <c r="I26" s="91"/>
      <c r="J26" s="88"/>
      <c r="K26" s="8"/>
      <c r="L26" s="8"/>
      <c r="M26" s="98"/>
      <c r="N26" s="88"/>
      <c r="O26" s="8"/>
      <c r="P26" s="8"/>
      <c r="Q26" s="98"/>
      <c r="R26" s="48">
        <f>SUM(R5:R25)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951A-EB17-4D20-9143-6534C0760977}">
  <sheetPr>
    <pageSetUpPr fitToPage="1"/>
  </sheetPr>
  <dimension ref="A1:R27"/>
  <sheetViews>
    <sheetView workbookViewId="0">
      <selection activeCell="A22" sqref="A22:R23"/>
    </sheetView>
  </sheetViews>
  <sheetFormatPr defaultRowHeight="14.25"/>
  <cols>
    <col min="1" max="1" width="38.7109375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69</v>
      </c>
    </row>
    <row r="3" spans="1:18" ht="15.75">
      <c r="A3" s="41" t="s">
        <v>1</v>
      </c>
      <c r="B3" s="27"/>
      <c r="C3" s="32"/>
      <c r="D3" s="131"/>
      <c r="E3" s="65" t="s">
        <v>2</v>
      </c>
      <c r="F3" s="34" t="s">
        <v>3</v>
      </c>
      <c r="G3" s="196" t="s">
        <v>4</v>
      </c>
      <c r="H3" s="196"/>
      <c r="I3" s="196"/>
      <c r="J3" s="145" t="s">
        <v>5</v>
      </c>
      <c r="K3" s="197" t="s">
        <v>6</v>
      </c>
      <c r="L3" s="198"/>
      <c r="M3" s="199"/>
      <c r="N3" s="149" t="s">
        <v>7</v>
      </c>
      <c r="O3" s="197" t="s">
        <v>8</v>
      </c>
      <c r="P3" s="198"/>
      <c r="Q3" s="199"/>
      <c r="R3" s="45" t="s">
        <v>9</v>
      </c>
    </row>
    <row r="4" spans="1:18" ht="15.75">
      <c r="A4" s="58" t="s">
        <v>10</v>
      </c>
      <c r="B4" s="25"/>
      <c r="C4" s="136"/>
      <c r="D4" s="132" t="s">
        <v>11</v>
      </c>
      <c r="E4" s="76" t="s">
        <v>12</v>
      </c>
      <c r="F4" s="77" t="s">
        <v>12</v>
      </c>
      <c r="G4" s="143" t="s">
        <v>12</v>
      </c>
      <c r="H4" s="143" t="s">
        <v>13</v>
      </c>
      <c r="I4" s="144" t="s">
        <v>14</v>
      </c>
      <c r="J4" s="146" t="s">
        <v>12</v>
      </c>
      <c r="K4" s="147" t="s">
        <v>12</v>
      </c>
      <c r="L4" s="143" t="s">
        <v>13</v>
      </c>
      <c r="M4" s="148" t="s">
        <v>14</v>
      </c>
      <c r="N4" s="150" t="s">
        <v>12</v>
      </c>
      <c r="O4" s="147" t="s">
        <v>12</v>
      </c>
      <c r="P4" s="143" t="s">
        <v>13</v>
      </c>
      <c r="Q4" s="148" t="s">
        <v>14</v>
      </c>
      <c r="R4" s="92" t="s">
        <v>9</v>
      </c>
    </row>
    <row r="5" spans="1:18">
      <c r="A5" s="78" t="s">
        <v>15</v>
      </c>
      <c r="B5" s="27" t="s">
        <v>16</v>
      </c>
      <c r="C5" s="32" t="s">
        <v>17</v>
      </c>
      <c r="D5" s="133">
        <v>1</v>
      </c>
      <c r="E5" s="79">
        <v>10</v>
      </c>
      <c r="F5" s="28">
        <v>10</v>
      </c>
      <c r="G5" s="28">
        <v>60</v>
      </c>
      <c r="H5" s="28">
        <v>60</v>
      </c>
      <c r="I5" s="172">
        <v>120</v>
      </c>
      <c r="J5" s="79">
        <v>10</v>
      </c>
      <c r="K5" s="28">
        <v>45</v>
      </c>
      <c r="L5" s="28"/>
      <c r="M5" s="32">
        <v>45</v>
      </c>
      <c r="N5" s="83">
        <v>10</v>
      </c>
      <c r="O5" s="173">
        <v>45</v>
      </c>
      <c r="P5" s="173">
        <v>90</v>
      </c>
      <c r="Q5" s="174">
        <v>135</v>
      </c>
      <c r="R5" s="142">
        <v>300</v>
      </c>
    </row>
    <row r="6" spans="1:18">
      <c r="A6" s="60" t="s">
        <v>20</v>
      </c>
      <c r="B6" s="3" t="s">
        <v>21</v>
      </c>
      <c r="C6" s="13" t="s">
        <v>22</v>
      </c>
      <c r="D6" s="16">
        <v>2</v>
      </c>
      <c r="E6" s="9">
        <v>20</v>
      </c>
      <c r="F6" s="4">
        <v>20</v>
      </c>
      <c r="G6" s="4">
        <v>120</v>
      </c>
      <c r="H6" s="5">
        <v>120</v>
      </c>
      <c r="I6" s="15">
        <v>240</v>
      </c>
      <c r="J6" s="11">
        <v>20</v>
      </c>
      <c r="K6" s="4">
        <v>90</v>
      </c>
      <c r="L6" s="4">
        <v>90</v>
      </c>
      <c r="M6" s="15">
        <v>180</v>
      </c>
      <c r="N6" s="11">
        <v>10</v>
      </c>
      <c r="O6" s="4">
        <v>90</v>
      </c>
      <c r="P6" s="5">
        <v>90</v>
      </c>
      <c r="Q6" s="13">
        <v>180</v>
      </c>
      <c r="R6" s="46">
        <f>I6+M6+Q6</f>
        <v>600</v>
      </c>
    </row>
    <row r="7" spans="1:18">
      <c r="A7" s="117" t="s">
        <v>23</v>
      </c>
      <c r="B7" s="3"/>
      <c r="C7" s="13"/>
      <c r="D7" s="16"/>
      <c r="E7" s="111">
        <v>6.6</v>
      </c>
      <c r="F7" s="111">
        <v>6.6</v>
      </c>
      <c r="G7" s="105">
        <v>40</v>
      </c>
      <c r="H7" s="106"/>
      <c r="I7" s="129"/>
      <c r="J7" s="111">
        <v>6.6</v>
      </c>
      <c r="K7" s="105">
        <v>30</v>
      </c>
      <c r="L7" s="105"/>
      <c r="M7" s="129"/>
      <c r="N7" s="111">
        <v>6.6</v>
      </c>
      <c r="O7" s="105">
        <v>30</v>
      </c>
      <c r="P7" s="5"/>
      <c r="Q7" s="13"/>
      <c r="R7" s="46"/>
    </row>
    <row r="8" spans="1:18">
      <c r="A8" s="117" t="s">
        <v>24</v>
      </c>
      <c r="B8" s="3"/>
      <c r="C8" s="13"/>
      <c r="D8" s="16"/>
      <c r="E8" s="111">
        <v>13.4</v>
      </c>
      <c r="F8" s="111">
        <v>13.4</v>
      </c>
      <c r="G8" s="105">
        <v>80</v>
      </c>
      <c r="H8" s="106"/>
      <c r="I8" s="129"/>
      <c r="J8" s="111">
        <v>13.4</v>
      </c>
      <c r="K8" s="105">
        <v>60</v>
      </c>
      <c r="L8" s="105"/>
      <c r="M8" s="129"/>
      <c r="N8" s="111">
        <v>13.4</v>
      </c>
      <c r="O8" s="105">
        <v>60</v>
      </c>
      <c r="P8" s="5"/>
      <c r="Q8" s="13"/>
      <c r="R8" s="46"/>
    </row>
    <row r="9" spans="1:18">
      <c r="A9" s="115" t="s">
        <v>25</v>
      </c>
      <c r="B9" s="3" t="s">
        <v>26</v>
      </c>
      <c r="C9" s="13" t="s">
        <v>22</v>
      </c>
      <c r="D9" s="16">
        <v>2</v>
      </c>
      <c r="E9" s="9">
        <v>20</v>
      </c>
      <c r="F9" s="4">
        <v>20</v>
      </c>
      <c r="G9" s="4">
        <v>120</v>
      </c>
      <c r="H9" s="5">
        <v>120</v>
      </c>
      <c r="I9" s="15">
        <v>240</v>
      </c>
      <c r="J9" s="11">
        <v>20</v>
      </c>
      <c r="K9" s="4">
        <v>90</v>
      </c>
      <c r="L9" s="4">
        <v>90</v>
      </c>
      <c r="M9" s="15">
        <v>180</v>
      </c>
      <c r="N9" s="11">
        <v>10</v>
      </c>
      <c r="O9" s="4">
        <v>90</v>
      </c>
      <c r="P9" s="5">
        <v>90</v>
      </c>
      <c r="Q9" s="13">
        <v>180</v>
      </c>
      <c r="R9" s="46">
        <f>I9+M9+Q9</f>
        <v>600</v>
      </c>
    </row>
    <row r="10" spans="1:18">
      <c r="A10" s="117" t="s">
        <v>27</v>
      </c>
      <c r="B10" s="3"/>
      <c r="C10" s="13"/>
      <c r="D10" s="16"/>
      <c r="E10" s="111">
        <v>6.6</v>
      </c>
      <c r="F10" s="111">
        <v>6.6</v>
      </c>
      <c r="G10" s="105">
        <v>40</v>
      </c>
      <c r="H10" s="106"/>
      <c r="I10" s="129"/>
      <c r="J10" s="111">
        <v>6.6</v>
      </c>
      <c r="K10" s="105">
        <v>30</v>
      </c>
      <c r="L10" s="105"/>
      <c r="M10" s="129"/>
      <c r="N10" s="111">
        <v>6.6</v>
      </c>
      <c r="O10" s="105">
        <v>30</v>
      </c>
      <c r="P10" s="22"/>
      <c r="Q10" s="21"/>
      <c r="R10" s="51"/>
    </row>
    <row r="11" spans="1:18">
      <c r="A11" s="117" t="s">
        <v>28</v>
      </c>
      <c r="B11" s="3"/>
      <c r="C11" s="13"/>
      <c r="D11" s="16"/>
      <c r="E11" s="111">
        <v>13.4</v>
      </c>
      <c r="F11" s="111">
        <v>13.4</v>
      </c>
      <c r="G11" s="105">
        <v>80</v>
      </c>
      <c r="H11" s="106"/>
      <c r="I11" s="129"/>
      <c r="J11" s="111">
        <v>13.4</v>
      </c>
      <c r="K11" s="105">
        <v>60</v>
      </c>
      <c r="L11" s="105"/>
      <c r="M11" s="129"/>
      <c r="N11" s="111">
        <v>13.4</v>
      </c>
      <c r="O11" s="105">
        <v>60</v>
      </c>
      <c r="P11" s="22"/>
      <c r="Q11" s="21"/>
      <c r="R11" s="51"/>
    </row>
    <row r="12" spans="1:18">
      <c r="A12" s="60" t="s">
        <v>29</v>
      </c>
      <c r="B12" s="3" t="s">
        <v>30</v>
      </c>
      <c r="C12" s="13" t="s">
        <v>17</v>
      </c>
      <c r="D12" s="16">
        <v>1</v>
      </c>
      <c r="E12" s="55">
        <v>10</v>
      </c>
      <c r="F12" s="20">
        <v>10</v>
      </c>
      <c r="G12" s="20">
        <v>60</v>
      </c>
      <c r="H12" s="20">
        <v>60</v>
      </c>
      <c r="I12" s="94">
        <v>120</v>
      </c>
      <c r="J12" s="55">
        <v>10</v>
      </c>
      <c r="K12" s="20">
        <v>45</v>
      </c>
      <c r="L12" s="20"/>
      <c r="M12" s="21">
        <v>45</v>
      </c>
      <c r="N12" s="84">
        <v>10</v>
      </c>
      <c r="O12" s="20">
        <v>45</v>
      </c>
      <c r="P12" s="20">
        <v>90</v>
      </c>
      <c r="Q12" s="21">
        <v>135</v>
      </c>
      <c r="R12" s="51">
        <v>300</v>
      </c>
    </row>
    <row r="13" spans="1:18">
      <c r="A13" s="60" t="s">
        <v>31</v>
      </c>
      <c r="B13" s="3" t="s">
        <v>32</v>
      </c>
      <c r="C13" s="13" t="s">
        <v>33</v>
      </c>
      <c r="D13" s="16">
        <v>2</v>
      </c>
      <c r="E13" s="9">
        <v>20</v>
      </c>
      <c r="F13" s="4">
        <v>20</v>
      </c>
      <c r="G13" s="5">
        <v>240</v>
      </c>
      <c r="H13" s="5"/>
      <c r="I13" s="14">
        <v>240</v>
      </c>
      <c r="J13" s="9">
        <v>20</v>
      </c>
      <c r="K13" s="5">
        <v>180</v>
      </c>
      <c r="L13" s="4"/>
      <c r="M13" s="15">
        <v>180</v>
      </c>
      <c r="N13" s="11">
        <v>20</v>
      </c>
      <c r="O13" s="5">
        <v>180</v>
      </c>
      <c r="P13" s="4"/>
      <c r="Q13" s="15">
        <v>180</v>
      </c>
      <c r="R13" s="17">
        <v>600</v>
      </c>
    </row>
    <row r="14" spans="1:18">
      <c r="A14" s="60" t="s">
        <v>36</v>
      </c>
      <c r="B14" s="3" t="s">
        <v>37</v>
      </c>
      <c r="C14" s="13" t="s">
        <v>33</v>
      </c>
      <c r="D14" s="16">
        <v>2</v>
      </c>
      <c r="E14" s="80">
        <v>20</v>
      </c>
      <c r="F14" s="26">
        <v>20</v>
      </c>
      <c r="G14" s="5">
        <v>240</v>
      </c>
      <c r="H14" s="5"/>
      <c r="I14" s="14">
        <v>240</v>
      </c>
      <c r="J14" s="9">
        <v>20</v>
      </c>
      <c r="K14" s="5">
        <v>180</v>
      </c>
      <c r="L14" s="4"/>
      <c r="M14" s="15">
        <v>180</v>
      </c>
      <c r="N14" s="11">
        <v>20</v>
      </c>
      <c r="O14" s="5">
        <v>180</v>
      </c>
      <c r="P14" s="4"/>
      <c r="Q14" s="15">
        <v>180</v>
      </c>
      <c r="R14" s="17">
        <v>600</v>
      </c>
    </row>
    <row r="15" spans="1:18">
      <c r="A15" s="60" t="s">
        <v>38</v>
      </c>
      <c r="B15" s="3" t="s">
        <v>39</v>
      </c>
      <c r="C15" s="13" t="s">
        <v>17</v>
      </c>
      <c r="D15" s="16">
        <v>1</v>
      </c>
      <c r="E15" s="56">
        <v>10</v>
      </c>
      <c r="F15" s="4">
        <v>10</v>
      </c>
      <c r="G15" s="20">
        <v>60</v>
      </c>
      <c r="H15" s="20">
        <v>60</v>
      </c>
      <c r="I15" s="94">
        <v>120</v>
      </c>
      <c r="J15" s="55">
        <v>10</v>
      </c>
      <c r="K15" s="20">
        <v>45</v>
      </c>
      <c r="L15" s="20"/>
      <c r="M15" s="21">
        <v>45</v>
      </c>
      <c r="N15" s="84">
        <v>10</v>
      </c>
      <c r="O15" s="20">
        <v>45</v>
      </c>
      <c r="P15" s="20">
        <v>90</v>
      </c>
      <c r="Q15" s="21">
        <v>135</v>
      </c>
      <c r="R15" s="51">
        <v>300</v>
      </c>
    </row>
    <row r="16" spans="1:18">
      <c r="A16" s="60" t="s">
        <v>40</v>
      </c>
      <c r="B16" s="3" t="s">
        <v>41</v>
      </c>
      <c r="C16" s="13" t="s">
        <v>22</v>
      </c>
      <c r="D16" s="16">
        <v>4</v>
      </c>
      <c r="E16" s="9">
        <v>40</v>
      </c>
      <c r="F16" s="26">
        <v>40</v>
      </c>
      <c r="G16" s="4">
        <v>360</v>
      </c>
      <c r="H16" s="5">
        <v>120</v>
      </c>
      <c r="I16" s="36">
        <v>480</v>
      </c>
      <c r="J16" s="35">
        <v>40</v>
      </c>
      <c r="K16" s="4">
        <v>270</v>
      </c>
      <c r="L16" s="4">
        <v>90</v>
      </c>
      <c r="M16" s="36">
        <v>360</v>
      </c>
      <c r="N16" s="35">
        <v>40</v>
      </c>
      <c r="O16" s="4">
        <v>270</v>
      </c>
      <c r="P16" s="4">
        <v>90</v>
      </c>
      <c r="Q16" s="15">
        <v>360</v>
      </c>
      <c r="R16" s="47">
        <f>I16+M16+Q16</f>
        <v>1200</v>
      </c>
    </row>
    <row r="17" spans="1:18">
      <c r="A17" s="60" t="s">
        <v>42</v>
      </c>
      <c r="B17" s="3" t="s">
        <v>43</v>
      </c>
      <c r="C17" s="13" t="s">
        <v>22</v>
      </c>
      <c r="D17" s="16">
        <v>3</v>
      </c>
      <c r="E17" s="9">
        <v>30</v>
      </c>
      <c r="F17" s="4">
        <v>30</v>
      </c>
      <c r="G17" s="4">
        <v>180</v>
      </c>
      <c r="H17" s="5">
        <v>180</v>
      </c>
      <c r="I17" s="15">
        <v>360</v>
      </c>
      <c r="J17" s="11">
        <v>30</v>
      </c>
      <c r="K17" s="4">
        <v>135</v>
      </c>
      <c r="L17" s="4">
        <v>135</v>
      </c>
      <c r="M17" s="15">
        <v>270</v>
      </c>
      <c r="N17" s="11">
        <v>30</v>
      </c>
      <c r="O17" s="4">
        <v>135</v>
      </c>
      <c r="P17" s="5">
        <v>135</v>
      </c>
      <c r="Q17" s="13">
        <v>270</v>
      </c>
      <c r="R17" s="47">
        <f>I17+M17+Q17</f>
        <v>900</v>
      </c>
    </row>
    <row r="18" spans="1:18" ht="15.75">
      <c r="A18" s="61" t="s">
        <v>44</v>
      </c>
      <c r="B18" s="3"/>
      <c r="C18" s="13"/>
      <c r="D18" s="134">
        <f>SUM(D5:D17)</f>
        <v>18</v>
      </c>
      <c r="J18" s="176"/>
      <c r="N18" s="176"/>
      <c r="R18" s="74"/>
    </row>
    <row r="19" spans="1:18">
      <c r="A19" s="60"/>
      <c r="B19" s="3"/>
      <c r="C19" s="13"/>
      <c r="D19" s="16"/>
      <c r="J19" s="176"/>
      <c r="N19" s="176"/>
      <c r="R19" s="74"/>
    </row>
    <row r="20" spans="1:18" ht="15.75">
      <c r="A20" s="61" t="s">
        <v>45</v>
      </c>
      <c r="B20" s="3"/>
      <c r="C20" s="13"/>
      <c r="D20" s="16"/>
      <c r="J20" s="176"/>
      <c r="N20" s="176"/>
      <c r="R20" s="74"/>
    </row>
    <row r="21" spans="1:18">
      <c r="A21" s="60" t="s">
        <v>64</v>
      </c>
      <c r="B21" s="3" t="s">
        <v>65</v>
      </c>
      <c r="C21" s="13" t="s">
        <v>22</v>
      </c>
      <c r="D21" s="16">
        <v>3</v>
      </c>
      <c r="E21" s="9">
        <v>30</v>
      </c>
      <c r="F21" s="4">
        <v>30</v>
      </c>
      <c r="G21" s="4">
        <v>180</v>
      </c>
      <c r="H21" s="5">
        <v>180</v>
      </c>
      <c r="I21" s="15">
        <v>360</v>
      </c>
      <c r="J21" s="11">
        <v>30</v>
      </c>
      <c r="K21" s="4">
        <v>135</v>
      </c>
      <c r="L21" s="4">
        <v>135</v>
      </c>
      <c r="M21" s="15">
        <v>270</v>
      </c>
      <c r="N21" s="11">
        <v>30</v>
      </c>
      <c r="O21" s="4">
        <v>135</v>
      </c>
      <c r="P21" s="5">
        <v>135</v>
      </c>
      <c r="Q21" s="13">
        <v>270</v>
      </c>
      <c r="R21" s="46">
        <v>900</v>
      </c>
    </row>
    <row r="22" spans="1:18">
      <c r="A22" s="220" t="s">
        <v>70</v>
      </c>
      <c r="B22" s="221"/>
      <c r="C22" s="229" t="s">
        <v>33</v>
      </c>
      <c r="D22" s="230">
        <v>7</v>
      </c>
      <c r="E22" s="223">
        <v>70</v>
      </c>
      <c r="F22" s="224">
        <v>70</v>
      </c>
      <c r="G22" s="224">
        <v>840</v>
      </c>
      <c r="H22" s="225"/>
      <c r="I22" s="233">
        <v>840</v>
      </c>
      <c r="J22" s="248">
        <v>70</v>
      </c>
      <c r="K22" s="224">
        <v>630</v>
      </c>
      <c r="L22" s="224"/>
      <c r="M22" s="233">
        <v>630</v>
      </c>
      <c r="N22" s="227">
        <v>70</v>
      </c>
      <c r="O22" s="224">
        <v>630</v>
      </c>
      <c r="P22" s="225"/>
      <c r="Q22" s="229">
        <v>630</v>
      </c>
      <c r="R22" s="228">
        <f>I22+M22+Q22</f>
        <v>2100</v>
      </c>
    </row>
    <row r="23" spans="1:18">
      <c r="A23" s="220" t="s">
        <v>71</v>
      </c>
      <c r="B23" s="221"/>
      <c r="C23" s="229" t="s">
        <v>22</v>
      </c>
      <c r="D23" s="230">
        <v>2</v>
      </c>
      <c r="E23" s="251">
        <v>20</v>
      </c>
      <c r="F23" s="224">
        <v>20</v>
      </c>
      <c r="G23" s="224">
        <v>120</v>
      </c>
      <c r="H23" s="224">
        <v>120</v>
      </c>
      <c r="I23" s="229">
        <v>240</v>
      </c>
      <c r="J23" s="252">
        <v>20</v>
      </c>
      <c r="K23" s="224">
        <v>90</v>
      </c>
      <c r="L23" s="224">
        <v>90</v>
      </c>
      <c r="M23" s="229">
        <v>180</v>
      </c>
      <c r="N23" s="252">
        <v>10</v>
      </c>
      <c r="O23" s="224">
        <v>90</v>
      </c>
      <c r="P23" s="224">
        <v>90</v>
      </c>
      <c r="Q23" s="229">
        <v>180</v>
      </c>
      <c r="R23" s="228">
        <v>600</v>
      </c>
    </row>
    <row r="24" spans="1:18">
      <c r="A24" s="60" t="s">
        <v>72</v>
      </c>
      <c r="B24" s="3"/>
      <c r="C24" s="13" t="s">
        <v>33</v>
      </c>
      <c r="D24" s="16">
        <v>2</v>
      </c>
      <c r="E24" s="80">
        <v>20</v>
      </c>
      <c r="F24" s="26">
        <v>20</v>
      </c>
      <c r="G24" s="5">
        <v>240</v>
      </c>
      <c r="H24" s="5"/>
      <c r="I24" s="14">
        <v>240</v>
      </c>
      <c r="J24" s="9">
        <v>20</v>
      </c>
      <c r="K24" s="5">
        <v>180</v>
      </c>
      <c r="L24" s="4"/>
      <c r="M24" s="15">
        <v>180</v>
      </c>
      <c r="N24" s="11">
        <v>20</v>
      </c>
      <c r="O24" s="5">
        <v>180</v>
      </c>
      <c r="P24" s="4"/>
      <c r="Q24" s="15">
        <v>180</v>
      </c>
      <c r="R24" s="17">
        <v>600</v>
      </c>
    </row>
    <row r="25" spans="1:18" ht="15.75">
      <c r="A25" s="61" t="s">
        <v>48</v>
      </c>
      <c r="B25" s="3"/>
      <c r="C25" s="13"/>
      <c r="D25" s="134">
        <f>SUM(D21:D24)</f>
        <v>14</v>
      </c>
      <c r="E25" s="67"/>
      <c r="F25" s="3"/>
      <c r="G25" s="3"/>
      <c r="H25" s="3"/>
      <c r="I25" s="89"/>
      <c r="J25" s="85"/>
      <c r="K25" s="3"/>
      <c r="L25" s="3"/>
      <c r="M25" s="89"/>
      <c r="N25" s="85"/>
      <c r="O25" s="3"/>
      <c r="P25" s="3"/>
      <c r="Q25" s="89"/>
      <c r="R25" s="46"/>
    </row>
    <row r="26" spans="1:18">
      <c r="A26" s="60"/>
      <c r="B26" s="3"/>
      <c r="C26" s="13"/>
      <c r="D26" s="16"/>
      <c r="E26" s="67"/>
      <c r="F26" s="3"/>
      <c r="G26" s="3"/>
      <c r="H26" s="3"/>
      <c r="I26" s="89"/>
      <c r="J26" s="85"/>
      <c r="K26" s="3"/>
      <c r="L26" s="3"/>
      <c r="M26" s="89"/>
      <c r="N26" s="85"/>
      <c r="O26" s="3"/>
      <c r="P26" s="3"/>
      <c r="Q26" s="89"/>
      <c r="R26" s="46"/>
    </row>
    <row r="27" spans="1:18" ht="15.75">
      <c r="A27" s="62" t="s">
        <v>14</v>
      </c>
      <c r="B27" s="63"/>
      <c r="C27" s="81"/>
      <c r="D27" s="135">
        <f>D18+D25</f>
        <v>32</v>
      </c>
      <c r="E27" s="72"/>
      <c r="F27" s="31"/>
      <c r="G27" s="31"/>
      <c r="H27" s="31"/>
      <c r="I27" s="91"/>
      <c r="J27" s="88"/>
      <c r="K27" s="8"/>
      <c r="L27" s="8"/>
      <c r="M27" s="98"/>
      <c r="N27" s="88"/>
      <c r="O27" s="8"/>
      <c r="P27" s="8"/>
      <c r="Q27" s="98"/>
      <c r="R27" s="48">
        <f>SUM(R5:R26)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31"/>
  <sheetViews>
    <sheetView topLeftCell="A10" workbookViewId="0">
      <selection activeCell="A24" sqref="A24:R29"/>
    </sheetView>
  </sheetViews>
  <sheetFormatPr defaultRowHeight="14.25"/>
  <cols>
    <col min="1" max="1" width="41" customWidth="1"/>
    <col min="2" max="2" width="10.85546875" bestFit="1" customWidth="1"/>
    <col min="3" max="3" width="4.140625" style="2" bestFit="1" customWidth="1"/>
    <col min="4" max="4" width="10.85546875" style="2" bestFit="1" customWidth="1"/>
    <col min="18" max="18" width="10.7109375" style="2" bestFit="1" customWidth="1"/>
  </cols>
  <sheetData>
    <row r="1" spans="1:18" ht="21">
      <c r="A1" s="1" t="s">
        <v>73</v>
      </c>
    </row>
    <row r="3" spans="1:18" ht="15.75">
      <c r="A3" s="41" t="s">
        <v>1</v>
      </c>
      <c r="B3" s="27"/>
      <c r="C3" s="32"/>
      <c r="D3" s="131"/>
      <c r="E3" s="65" t="s">
        <v>2</v>
      </c>
      <c r="F3" s="34" t="s">
        <v>3</v>
      </c>
      <c r="G3" s="196" t="s">
        <v>4</v>
      </c>
      <c r="H3" s="196"/>
      <c r="I3" s="196"/>
      <c r="J3" s="145" t="s">
        <v>5</v>
      </c>
      <c r="K3" s="197" t="s">
        <v>6</v>
      </c>
      <c r="L3" s="198"/>
      <c r="M3" s="199"/>
      <c r="N3" s="149" t="s">
        <v>7</v>
      </c>
      <c r="O3" s="197" t="s">
        <v>8</v>
      </c>
      <c r="P3" s="198"/>
      <c r="Q3" s="199"/>
      <c r="R3" s="45" t="s">
        <v>9</v>
      </c>
    </row>
    <row r="4" spans="1:18" ht="15.75">
      <c r="A4" s="58" t="s">
        <v>10</v>
      </c>
      <c r="B4" s="25"/>
      <c r="C4" s="136"/>
      <c r="D4" s="132" t="s">
        <v>11</v>
      </c>
      <c r="E4" s="76" t="s">
        <v>12</v>
      </c>
      <c r="F4" s="77" t="s">
        <v>12</v>
      </c>
      <c r="G4" s="143" t="s">
        <v>12</v>
      </c>
      <c r="H4" s="143" t="s">
        <v>13</v>
      </c>
      <c r="I4" s="144" t="s">
        <v>14</v>
      </c>
      <c r="J4" s="154" t="s">
        <v>12</v>
      </c>
      <c r="K4" s="155" t="s">
        <v>12</v>
      </c>
      <c r="L4" s="153" t="s">
        <v>13</v>
      </c>
      <c r="M4" s="156" t="s">
        <v>14</v>
      </c>
      <c r="N4" s="157" t="s">
        <v>12</v>
      </c>
      <c r="O4" s="155" t="s">
        <v>12</v>
      </c>
      <c r="P4" s="153" t="s">
        <v>13</v>
      </c>
      <c r="Q4" s="156" t="s">
        <v>14</v>
      </c>
      <c r="R4" s="92" t="s">
        <v>9</v>
      </c>
    </row>
    <row r="5" spans="1:18">
      <c r="A5" s="78" t="s">
        <v>15</v>
      </c>
      <c r="B5" s="27" t="s">
        <v>16</v>
      </c>
      <c r="C5" s="32" t="s">
        <v>17</v>
      </c>
      <c r="D5" s="133">
        <v>1</v>
      </c>
      <c r="E5" s="79">
        <v>10</v>
      </c>
      <c r="F5" s="28">
        <v>10</v>
      </c>
      <c r="G5" s="28">
        <v>60</v>
      </c>
      <c r="H5" s="28">
        <v>60</v>
      </c>
      <c r="I5" s="32">
        <v>120</v>
      </c>
      <c r="J5" s="83">
        <v>10</v>
      </c>
      <c r="K5" s="173">
        <v>45</v>
      </c>
      <c r="L5" s="173"/>
      <c r="M5" s="174">
        <v>45</v>
      </c>
      <c r="N5" s="83">
        <v>10</v>
      </c>
      <c r="O5" s="173">
        <v>45</v>
      </c>
      <c r="P5" s="173">
        <v>90</v>
      </c>
      <c r="Q5" s="93">
        <v>135</v>
      </c>
      <c r="R5" s="166">
        <v>300</v>
      </c>
    </row>
    <row r="6" spans="1:18">
      <c r="A6" s="60" t="s">
        <v>20</v>
      </c>
      <c r="B6" s="3" t="s">
        <v>21</v>
      </c>
      <c r="C6" s="13" t="s">
        <v>22</v>
      </c>
      <c r="D6" s="16">
        <v>2</v>
      </c>
      <c r="E6" s="9">
        <v>20</v>
      </c>
      <c r="F6" s="4">
        <v>20</v>
      </c>
      <c r="G6" s="4">
        <v>120</v>
      </c>
      <c r="H6" s="5">
        <v>120</v>
      </c>
      <c r="I6" s="15">
        <v>240</v>
      </c>
      <c r="J6" s="11">
        <v>20</v>
      </c>
      <c r="K6" s="4">
        <v>90</v>
      </c>
      <c r="L6" s="4">
        <v>90</v>
      </c>
      <c r="M6" s="15">
        <v>180</v>
      </c>
      <c r="N6" s="11">
        <v>10</v>
      </c>
      <c r="O6" s="4">
        <v>90</v>
      </c>
      <c r="P6" s="5">
        <v>90</v>
      </c>
      <c r="Q6" s="95">
        <v>180</v>
      </c>
      <c r="R6" s="87">
        <f>I6+M6+Q6</f>
        <v>600</v>
      </c>
    </row>
    <row r="7" spans="1:18">
      <c r="A7" s="117" t="s">
        <v>23</v>
      </c>
      <c r="B7" s="3"/>
      <c r="C7" s="13"/>
      <c r="D7" s="16"/>
      <c r="E7" s="111">
        <v>6.6</v>
      </c>
      <c r="F7" s="111">
        <v>6.6</v>
      </c>
      <c r="G7" s="105">
        <v>40</v>
      </c>
      <c r="H7" s="106"/>
      <c r="I7" s="107"/>
      <c r="J7" s="104">
        <v>6.6</v>
      </c>
      <c r="K7" s="105">
        <v>30</v>
      </c>
      <c r="L7" s="105"/>
      <c r="M7" s="107"/>
      <c r="N7" s="104">
        <v>6.6</v>
      </c>
      <c r="O7" s="105">
        <v>30</v>
      </c>
      <c r="P7" s="5"/>
      <c r="Q7" s="95"/>
      <c r="R7" s="87"/>
    </row>
    <row r="8" spans="1:18">
      <c r="A8" s="117" t="s">
        <v>24</v>
      </c>
      <c r="B8" s="3"/>
      <c r="C8" s="13"/>
      <c r="D8" s="16"/>
      <c r="E8" s="111">
        <v>13.4</v>
      </c>
      <c r="F8" s="111">
        <v>13.4</v>
      </c>
      <c r="G8" s="105">
        <v>80</v>
      </c>
      <c r="H8" s="106"/>
      <c r="I8" s="107"/>
      <c r="J8" s="104">
        <v>13.4</v>
      </c>
      <c r="K8" s="105">
        <v>60</v>
      </c>
      <c r="L8" s="105"/>
      <c r="M8" s="107"/>
      <c r="N8" s="104">
        <v>13.4</v>
      </c>
      <c r="O8" s="105">
        <v>60</v>
      </c>
      <c r="P8" s="5"/>
      <c r="Q8" s="95"/>
      <c r="R8" s="87"/>
    </row>
    <row r="9" spans="1:18">
      <c r="A9" s="115" t="s">
        <v>25</v>
      </c>
      <c r="B9" s="3" t="s">
        <v>26</v>
      </c>
      <c r="C9" s="13" t="s">
        <v>22</v>
      </c>
      <c r="D9" s="16">
        <v>2</v>
      </c>
      <c r="E9" s="9">
        <v>20</v>
      </c>
      <c r="F9" s="4">
        <v>20</v>
      </c>
      <c r="G9" s="4">
        <v>120</v>
      </c>
      <c r="H9" s="5">
        <v>120</v>
      </c>
      <c r="I9" s="15">
        <v>240</v>
      </c>
      <c r="J9" s="11">
        <v>20</v>
      </c>
      <c r="K9" s="4">
        <v>90</v>
      </c>
      <c r="L9" s="4">
        <v>90</v>
      </c>
      <c r="M9" s="15">
        <v>180</v>
      </c>
      <c r="N9" s="11">
        <v>10</v>
      </c>
      <c r="O9" s="4">
        <v>90</v>
      </c>
      <c r="P9" s="5">
        <v>90</v>
      </c>
      <c r="Q9" s="95">
        <v>180</v>
      </c>
      <c r="R9" s="87">
        <f>I9+M9+Q9</f>
        <v>600</v>
      </c>
    </row>
    <row r="10" spans="1:18">
      <c r="A10" s="117" t="s">
        <v>27</v>
      </c>
      <c r="B10" s="3"/>
      <c r="C10" s="13"/>
      <c r="D10" s="16"/>
      <c r="E10" s="111">
        <v>6.6</v>
      </c>
      <c r="F10" s="111">
        <v>6.6</v>
      </c>
      <c r="G10" s="105">
        <v>40</v>
      </c>
      <c r="H10" s="106"/>
      <c r="I10" s="107"/>
      <c r="J10" s="104">
        <v>6.6</v>
      </c>
      <c r="K10" s="105">
        <v>30</v>
      </c>
      <c r="L10" s="105"/>
      <c r="M10" s="107"/>
      <c r="N10" s="104">
        <v>6.6</v>
      </c>
      <c r="O10" s="105">
        <v>30</v>
      </c>
      <c r="P10" s="22"/>
      <c r="Q10" s="94"/>
      <c r="R10" s="151"/>
    </row>
    <row r="11" spans="1:18">
      <c r="A11" s="117" t="s">
        <v>28</v>
      </c>
      <c r="B11" s="3"/>
      <c r="C11" s="13"/>
      <c r="D11" s="16"/>
      <c r="E11" s="111">
        <v>13.4</v>
      </c>
      <c r="F11" s="111">
        <v>13.4</v>
      </c>
      <c r="G11" s="105">
        <v>80</v>
      </c>
      <c r="H11" s="106"/>
      <c r="I11" s="107"/>
      <c r="J11" s="104">
        <v>13.4</v>
      </c>
      <c r="K11" s="105">
        <v>60</v>
      </c>
      <c r="L11" s="105"/>
      <c r="M11" s="107"/>
      <c r="N11" s="104">
        <v>13.4</v>
      </c>
      <c r="O11" s="105">
        <v>60</v>
      </c>
      <c r="P11" s="22"/>
      <c r="Q11" s="94"/>
      <c r="R11" s="151"/>
    </row>
    <row r="12" spans="1:18">
      <c r="A12" s="60" t="s">
        <v>29</v>
      </c>
      <c r="B12" s="3" t="s">
        <v>30</v>
      </c>
      <c r="C12" s="13" t="s">
        <v>17</v>
      </c>
      <c r="D12" s="16">
        <v>1</v>
      </c>
      <c r="E12" s="55">
        <v>10</v>
      </c>
      <c r="F12" s="20">
        <v>10</v>
      </c>
      <c r="G12" s="20">
        <v>60</v>
      </c>
      <c r="H12" s="20">
        <v>60</v>
      </c>
      <c r="I12" s="21">
        <v>120</v>
      </c>
      <c r="J12" s="84">
        <v>10</v>
      </c>
      <c r="K12" s="20">
        <v>45</v>
      </c>
      <c r="L12" s="20"/>
      <c r="M12" s="21">
        <v>45</v>
      </c>
      <c r="N12" s="84">
        <v>10</v>
      </c>
      <c r="O12" s="20">
        <v>45</v>
      </c>
      <c r="P12" s="20">
        <v>90</v>
      </c>
      <c r="Q12" s="94">
        <v>135</v>
      </c>
      <c r="R12" s="151">
        <v>300</v>
      </c>
    </row>
    <row r="13" spans="1:18">
      <c r="A13" s="60" t="s">
        <v>31</v>
      </c>
      <c r="B13" s="3" t="s">
        <v>32</v>
      </c>
      <c r="C13" s="13" t="s">
        <v>33</v>
      </c>
      <c r="D13" s="16">
        <v>2</v>
      </c>
      <c r="E13" s="9">
        <v>20</v>
      </c>
      <c r="F13" s="4">
        <v>20</v>
      </c>
      <c r="G13" s="5">
        <v>240</v>
      </c>
      <c r="H13" s="5"/>
      <c r="I13" s="15">
        <v>240</v>
      </c>
      <c r="J13" s="11">
        <v>20</v>
      </c>
      <c r="K13" s="5">
        <v>180</v>
      </c>
      <c r="L13" s="4"/>
      <c r="M13" s="15">
        <v>180</v>
      </c>
      <c r="N13" s="11">
        <v>20</v>
      </c>
      <c r="O13" s="5">
        <v>180</v>
      </c>
      <c r="P13" s="4"/>
      <c r="Q13" s="14">
        <v>180</v>
      </c>
      <c r="R13" s="152">
        <v>600</v>
      </c>
    </row>
    <row r="14" spans="1:18">
      <c r="A14" s="60" t="s">
        <v>36</v>
      </c>
      <c r="B14" s="3" t="s">
        <v>37</v>
      </c>
      <c r="C14" s="13" t="s">
        <v>33</v>
      </c>
      <c r="D14" s="16">
        <v>2</v>
      </c>
      <c r="E14" s="80">
        <v>20</v>
      </c>
      <c r="F14" s="26">
        <v>20</v>
      </c>
      <c r="G14" s="5">
        <v>240</v>
      </c>
      <c r="H14" s="5"/>
      <c r="I14" s="15">
        <v>240</v>
      </c>
      <c r="J14" s="11">
        <v>20</v>
      </c>
      <c r="K14" s="5">
        <v>180</v>
      </c>
      <c r="L14" s="4"/>
      <c r="M14" s="15">
        <v>180</v>
      </c>
      <c r="N14" s="11">
        <v>20</v>
      </c>
      <c r="O14" s="5">
        <v>180</v>
      </c>
      <c r="P14" s="4"/>
      <c r="Q14" s="14">
        <v>180</v>
      </c>
      <c r="R14" s="152">
        <v>600</v>
      </c>
    </row>
    <row r="15" spans="1:18">
      <c r="A15" s="60" t="s">
        <v>38</v>
      </c>
      <c r="B15" s="3" t="s">
        <v>39</v>
      </c>
      <c r="C15" s="13" t="s">
        <v>17</v>
      </c>
      <c r="D15" s="16">
        <v>1</v>
      </c>
      <c r="E15" s="9">
        <v>10</v>
      </c>
      <c r="F15" s="4">
        <v>10</v>
      </c>
      <c r="G15" s="4">
        <v>60</v>
      </c>
      <c r="H15" s="5">
        <v>60</v>
      </c>
      <c r="I15" s="36">
        <v>120</v>
      </c>
      <c r="J15" s="35">
        <v>10</v>
      </c>
      <c r="K15" s="4">
        <v>45</v>
      </c>
      <c r="L15" s="4"/>
      <c r="M15" s="36">
        <v>45</v>
      </c>
      <c r="N15" s="35">
        <v>10</v>
      </c>
      <c r="O15" s="4">
        <v>45</v>
      </c>
      <c r="P15" s="5">
        <v>90</v>
      </c>
      <c r="Q15" s="30">
        <v>135</v>
      </c>
      <c r="R15" s="46">
        <f>I15+M15+Q15</f>
        <v>300</v>
      </c>
    </row>
    <row r="16" spans="1:18">
      <c r="A16" s="60" t="s">
        <v>40</v>
      </c>
      <c r="B16" s="3" t="s">
        <v>41</v>
      </c>
      <c r="C16" s="13" t="s">
        <v>22</v>
      </c>
      <c r="D16" s="16">
        <v>4</v>
      </c>
      <c r="E16" s="9">
        <v>40</v>
      </c>
      <c r="F16" s="26">
        <v>40</v>
      </c>
      <c r="G16" s="4">
        <v>360</v>
      </c>
      <c r="H16" s="5">
        <v>120</v>
      </c>
      <c r="I16" s="15">
        <v>480</v>
      </c>
      <c r="J16" s="11">
        <v>40</v>
      </c>
      <c r="K16" s="4">
        <v>270</v>
      </c>
      <c r="L16" s="4">
        <v>90</v>
      </c>
      <c r="M16" s="15">
        <v>360</v>
      </c>
      <c r="N16" s="11">
        <v>40</v>
      </c>
      <c r="O16" s="4">
        <v>270</v>
      </c>
      <c r="P16" s="4">
        <v>90</v>
      </c>
      <c r="Q16" s="14">
        <v>360</v>
      </c>
      <c r="R16" s="152">
        <f>I16+M16+Q16</f>
        <v>1200</v>
      </c>
    </row>
    <row r="17" spans="1:18">
      <c r="A17" s="60" t="s">
        <v>42</v>
      </c>
      <c r="B17" s="3" t="s">
        <v>43</v>
      </c>
      <c r="C17" s="13" t="s">
        <v>22</v>
      </c>
      <c r="D17" s="16">
        <v>3</v>
      </c>
      <c r="E17" s="9">
        <v>30</v>
      </c>
      <c r="F17" s="4">
        <v>30</v>
      </c>
      <c r="G17" s="4">
        <v>180</v>
      </c>
      <c r="H17" s="5">
        <v>180</v>
      </c>
      <c r="I17" s="15">
        <v>360</v>
      </c>
      <c r="J17" s="11">
        <v>30</v>
      </c>
      <c r="K17" s="4">
        <v>135</v>
      </c>
      <c r="L17" s="4">
        <v>135</v>
      </c>
      <c r="M17" s="15">
        <v>270</v>
      </c>
      <c r="N17" s="11">
        <v>30</v>
      </c>
      <c r="O17" s="4">
        <v>135</v>
      </c>
      <c r="P17" s="5">
        <v>135</v>
      </c>
      <c r="Q17" s="95">
        <v>270</v>
      </c>
      <c r="R17" s="152">
        <f>I17+M17+Q17</f>
        <v>900</v>
      </c>
    </row>
    <row r="18" spans="1:18" ht="15.75">
      <c r="A18" s="61" t="s">
        <v>44</v>
      </c>
      <c r="B18" s="3"/>
      <c r="C18" s="13"/>
      <c r="D18" s="134">
        <f>SUM(D5:D17)</f>
        <v>18</v>
      </c>
      <c r="J18" s="176"/>
      <c r="N18" s="176"/>
      <c r="Q18" s="175"/>
      <c r="R18" s="167"/>
    </row>
    <row r="19" spans="1:18">
      <c r="A19" s="60"/>
      <c r="B19" s="3"/>
      <c r="C19" s="13"/>
      <c r="D19" s="16"/>
      <c r="J19" s="176"/>
      <c r="N19" s="176"/>
      <c r="Q19" s="175"/>
      <c r="R19" s="167"/>
    </row>
    <row r="20" spans="1:18" ht="15.75">
      <c r="A20" s="61" t="s">
        <v>45</v>
      </c>
      <c r="B20" s="3"/>
      <c r="C20" s="13"/>
      <c r="D20" s="16"/>
      <c r="J20" s="176"/>
      <c r="N20" s="176"/>
      <c r="Q20" s="175"/>
      <c r="R20" s="167"/>
    </row>
    <row r="21" spans="1:18">
      <c r="A21" s="60" t="s">
        <v>74</v>
      </c>
      <c r="B21" s="3" t="s">
        <v>75</v>
      </c>
      <c r="C21" s="13" t="s">
        <v>17</v>
      </c>
      <c r="D21" s="16">
        <v>1</v>
      </c>
      <c r="E21" s="56">
        <v>10</v>
      </c>
      <c r="F21" s="13">
        <v>10</v>
      </c>
      <c r="G21" s="178">
        <v>60</v>
      </c>
      <c r="H21" s="178">
        <v>60</v>
      </c>
      <c r="I21" s="179">
        <v>120</v>
      </c>
      <c r="J21" s="180">
        <v>10</v>
      </c>
      <c r="K21" s="178">
        <v>45</v>
      </c>
      <c r="L21" s="178"/>
      <c r="M21" s="179">
        <v>45</v>
      </c>
      <c r="N21" s="180">
        <v>10</v>
      </c>
      <c r="O21" s="178">
        <v>45</v>
      </c>
      <c r="P21" s="178">
        <v>90</v>
      </c>
      <c r="Q21" s="116">
        <v>135</v>
      </c>
      <c r="R21" s="87">
        <v>300</v>
      </c>
    </row>
    <row r="22" spans="1:18">
      <c r="A22" s="60" t="s">
        <v>76</v>
      </c>
      <c r="B22" s="3"/>
      <c r="C22" s="13"/>
      <c r="D22" s="16"/>
      <c r="E22" s="9"/>
      <c r="F22" s="4"/>
      <c r="G22" s="4"/>
      <c r="H22" s="5"/>
      <c r="I22" s="15"/>
      <c r="J22" s="11"/>
      <c r="K22" s="4"/>
      <c r="L22" s="4"/>
      <c r="M22" s="15"/>
      <c r="N22" s="11"/>
      <c r="O22" s="4"/>
      <c r="P22" s="5"/>
      <c r="Q22" s="95"/>
      <c r="R22" s="87"/>
    </row>
    <row r="23" spans="1:18">
      <c r="A23" s="60" t="s">
        <v>77</v>
      </c>
      <c r="B23" s="3" t="s">
        <v>78</v>
      </c>
      <c r="C23" s="13" t="s">
        <v>17</v>
      </c>
      <c r="D23" s="16">
        <v>2</v>
      </c>
      <c r="E23" s="182">
        <v>20</v>
      </c>
      <c r="F23" s="4">
        <v>20</v>
      </c>
      <c r="G23" s="4">
        <v>120</v>
      </c>
      <c r="H23" s="183">
        <v>120</v>
      </c>
      <c r="I23" s="184">
        <v>240</v>
      </c>
      <c r="J23" s="185">
        <v>20</v>
      </c>
      <c r="K23" s="4">
        <v>90</v>
      </c>
      <c r="L23" s="4"/>
      <c r="M23" s="184">
        <v>90</v>
      </c>
      <c r="N23" s="185">
        <v>20</v>
      </c>
      <c r="O23" s="4">
        <v>90</v>
      </c>
      <c r="P23" s="183">
        <v>180</v>
      </c>
      <c r="Q23" s="95">
        <v>270</v>
      </c>
      <c r="R23" s="194">
        <v>600</v>
      </c>
    </row>
    <row r="24" spans="1:18">
      <c r="A24" s="220" t="s">
        <v>79</v>
      </c>
      <c r="B24" s="221" t="s">
        <v>80</v>
      </c>
      <c r="C24" s="229" t="s">
        <v>33</v>
      </c>
      <c r="D24" s="230">
        <v>2</v>
      </c>
      <c r="E24" s="253">
        <v>20</v>
      </c>
      <c r="F24" s="224">
        <v>20</v>
      </c>
      <c r="G24" s="224">
        <v>240</v>
      </c>
      <c r="H24" s="254"/>
      <c r="I24" s="255">
        <v>240</v>
      </c>
      <c r="J24" s="256">
        <v>20</v>
      </c>
      <c r="K24" s="224">
        <v>180</v>
      </c>
      <c r="L24" s="224"/>
      <c r="M24" s="255">
        <v>180</v>
      </c>
      <c r="N24" s="256">
        <v>20</v>
      </c>
      <c r="O24" s="224">
        <v>180</v>
      </c>
      <c r="P24" s="254"/>
      <c r="Q24" s="257">
        <v>180</v>
      </c>
      <c r="R24" s="258">
        <v>600</v>
      </c>
    </row>
    <row r="25" spans="1:18">
      <c r="A25" s="220" t="s">
        <v>81</v>
      </c>
      <c r="B25" s="221"/>
      <c r="C25" s="229" t="s">
        <v>33</v>
      </c>
      <c r="D25" s="230">
        <v>4</v>
      </c>
      <c r="E25" s="223">
        <v>40</v>
      </c>
      <c r="F25" s="224">
        <v>40</v>
      </c>
      <c r="G25" s="224">
        <v>480</v>
      </c>
      <c r="H25" s="225"/>
      <c r="I25" s="233">
        <v>480</v>
      </c>
      <c r="J25" s="248">
        <v>40</v>
      </c>
      <c r="K25" s="224">
        <v>360</v>
      </c>
      <c r="L25" s="224"/>
      <c r="M25" s="233">
        <v>360</v>
      </c>
      <c r="N25" s="248">
        <v>40</v>
      </c>
      <c r="O25" s="224">
        <v>360</v>
      </c>
      <c r="P25" s="225"/>
      <c r="Q25" s="257">
        <v>360</v>
      </c>
      <c r="R25" s="234">
        <f>I25+M25+Q25</f>
        <v>1200</v>
      </c>
    </row>
    <row r="26" spans="1:18">
      <c r="A26" s="220" t="s">
        <v>64</v>
      </c>
      <c r="B26" s="221" t="s">
        <v>65</v>
      </c>
      <c r="C26" s="229"/>
      <c r="D26" s="230"/>
      <c r="E26" s="223"/>
      <c r="F26" s="224"/>
      <c r="G26" s="224"/>
      <c r="H26" s="225"/>
      <c r="I26" s="233"/>
      <c r="J26" s="248"/>
      <c r="K26" s="224"/>
      <c r="L26" s="224"/>
      <c r="M26" s="233"/>
      <c r="N26" s="248"/>
      <c r="O26" s="224"/>
      <c r="P26" s="225"/>
      <c r="Q26" s="257"/>
      <c r="R26" s="234"/>
    </row>
    <row r="27" spans="1:18">
      <c r="A27" s="220" t="s">
        <v>82</v>
      </c>
      <c r="B27" s="221" t="s">
        <v>83</v>
      </c>
      <c r="C27" s="229" t="s">
        <v>22</v>
      </c>
      <c r="D27" s="230">
        <v>5</v>
      </c>
      <c r="E27" s="251">
        <v>50</v>
      </c>
      <c r="F27" s="251">
        <v>50</v>
      </c>
      <c r="G27" s="251">
        <v>300</v>
      </c>
      <c r="H27" s="251">
        <v>300</v>
      </c>
      <c r="I27" s="259">
        <v>600</v>
      </c>
      <c r="J27" s="252">
        <v>50</v>
      </c>
      <c r="K27" s="251">
        <v>225</v>
      </c>
      <c r="L27" s="251">
        <v>225</v>
      </c>
      <c r="M27" s="259">
        <v>450</v>
      </c>
      <c r="N27" s="252">
        <v>50</v>
      </c>
      <c r="O27" s="251">
        <v>225</v>
      </c>
      <c r="P27" s="251">
        <v>225</v>
      </c>
      <c r="Q27" s="234">
        <v>450</v>
      </c>
      <c r="R27" s="234">
        <f>I27+M27+Q27</f>
        <v>1500</v>
      </c>
    </row>
    <row r="28" spans="1:18">
      <c r="A28" s="220" t="s">
        <v>58</v>
      </c>
      <c r="B28" s="221" t="s">
        <v>57</v>
      </c>
      <c r="C28" s="229"/>
      <c r="D28" s="230"/>
      <c r="E28" s="223"/>
      <c r="F28" s="224"/>
      <c r="G28" s="224"/>
      <c r="H28" s="225"/>
      <c r="I28" s="233"/>
      <c r="J28" s="248"/>
      <c r="K28" s="224"/>
      <c r="L28" s="224"/>
      <c r="M28" s="233"/>
      <c r="N28" s="248"/>
      <c r="O28" s="224"/>
      <c r="P28" s="225"/>
      <c r="Q28" s="257"/>
      <c r="R28" s="234"/>
    </row>
    <row r="29" spans="1:18" ht="15.75">
      <c r="A29" s="235" t="s">
        <v>48</v>
      </c>
      <c r="B29" s="221"/>
      <c r="C29" s="229"/>
      <c r="D29" s="236">
        <f>SUM(D21:D28)</f>
        <v>14</v>
      </c>
      <c r="E29" s="244"/>
      <c r="F29" s="221"/>
      <c r="G29" s="221"/>
      <c r="H29" s="221"/>
      <c r="I29" s="246"/>
      <c r="J29" s="260"/>
      <c r="K29" s="221"/>
      <c r="L29" s="221"/>
      <c r="M29" s="246"/>
      <c r="N29" s="260"/>
      <c r="O29" s="221"/>
      <c r="P29" s="221"/>
      <c r="Q29" s="245"/>
      <c r="R29" s="234"/>
    </row>
    <row r="30" spans="1:18">
      <c r="A30" s="60"/>
      <c r="B30" s="3"/>
      <c r="C30" s="13"/>
      <c r="D30" s="16"/>
      <c r="E30" s="67"/>
      <c r="F30" s="3"/>
      <c r="G30" s="3"/>
      <c r="H30" s="3"/>
      <c r="I30" s="89"/>
      <c r="J30" s="85"/>
      <c r="K30" s="3"/>
      <c r="L30" s="3"/>
      <c r="M30" s="89"/>
      <c r="N30" s="85"/>
      <c r="O30" s="3"/>
      <c r="P30" s="3"/>
      <c r="Q30" s="96"/>
      <c r="R30" s="87"/>
    </row>
    <row r="31" spans="1:18" ht="15.75">
      <c r="A31" s="62" t="s">
        <v>14</v>
      </c>
      <c r="B31" s="63"/>
      <c r="C31" s="81"/>
      <c r="D31" s="135">
        <f>D18+D29</f>
        <v>32</v>
      </c>
      <c r="E31" s="72"/>
      <c r="F31" s="31"/>
      <c r="G31" s="31"/>
      <c r="H31" s="31"/>
      <c r="I31" s="91"/>
      <c r="J31" s="88"/>
      <c r="K31" s="8"/>
      <c r="L31" s="8"/>
      <c r="M31" s="98"/>
      <c r="N31" s="88"/>
      <c r="O31" s="8"/>
      <c r="P31" s="8"/>
      <c r="Q31" s="97"/>
      <c r="R31" s="168">
        <f>SUM(R5:R30)</f>
        <v>9600</v>
      </c>
    </row>
  </sheetData>
  <mergeCells count="3">
    <mergeCell ref="G3:I3"/>
    <mergeCell ref="K3:M3"/>
    <mergeCell ref="O3:Q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24"/>
  <sheetViews>
    <sheetView zoomScale="120" zoomScaleNormal="120" workbookViewId="0">
      <selection activeCell="A5" sqref="A5:P21"/>
    </sheetView>
  </sheetViews>
  <sheetFormatPr defaultRowHeight="14.25"/>
  <cols>
    <col min="1" max="1" width="38.7109375" customWidth="1"/>
    <col min="2" max="2" width="10.14062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84</v>
      </c>
    </row>
    <row r="2" spans="1:16" ht="14.65" thickBot="1"/>
    <row r="3" spans="1:16" ht="15.75">
      <c r="A3" s="41" t="s">
        <v>1</v>
      </c>
      <c r="B3" s="27"/>
      <c r="C3" s="29"/>
      <c r="D3" s="169"/>
      <c r="E3" s="33" t="s">
        <v>2</v>
      </c>
      <c r="F3" s="206" t="s">
        <v>3</v>
      </c>
      <c r="G3" s="207"/>
      <c r="H3" s="208"/>
      <c r="I3" s="33" t="s">
        <v>5</v>
      </c>
      <c r="J3" s="204" t="s">
        <v>7</v>
      </c>
      <c r="K3" s="205"/>
      <c r="L3" s="205"/>
      <c r="M3" s="209" t="s">
        <v>85</v>
      </c>
      <c r="N3" s="205"/>
      <c r="O3" s="208"/>
      <c r="P3" s="45" t="s">
        <v>9</v>
      </c>
    </row>
    <row r="4" spans="1:16" ht="15.75">
      <c r="A4" s="58" t="s">
        <v>10</v>
      </c>
      <c r="B4" s="25"/>
      <c r="C4" s="59"/>
      <c r="D4" s="99" t="s">
        <v>11</v>
      </c>
      <c r="E4" s="130" t="s">
        <v>12</v>
      </c>
      <c r="F4" s="138" t="s">
        <v>86</v>
      </c>
      <c r="G4" s="138" t="s">
        <v>13</v>
      </c>
      <c r="H4" s="139" t="s">
        <v>87</v>
      </c>
      <c r="I4" s="52" t="s">
        <v>12</v>
      </c>
      <c r="J4" s="66" t="s">
        <v>86</v>
      </c>
      <c r="K4" s="66" t="s">
        <v>13</v>
      </c>
      <c r="L4" s="100" t="s">
        <v>87</v>
      </c>
      <c r="M4" s="188" t="s">
        <v>86</v>
      </c>
      <c r="N4" s="157" t="s">
        <v>13</v>
      </c>
      <c r="O4" s="189" t="s">
        <v>87</v>
      </c>
      <c r="P4" s="54" t="s">
        <v>9</v>
      </c>
    </row>
    <row r="5" spans="1:16">
      <c r="A5" s="261" t="s">
        <v>20</v>
      </c>
      <c r="B5" s="262" t="s">
        <v>21</v>
      </c>
      <c r="C5" s="263"/>
      <c r="D5" s="264">
        <v>1</v>
      </c>
      <c r="E5" s="265">
        <v>60</v>
      </c>
      <c r="F5" s="266">
        <v>60</v>
      </c>
      <c r="G5" s="266"/>
      <c r="H5" s="267">
        <v>60</v>
      </c>
      <c r="I5" s="215">
        <v>60</v>
      </c>
      <c r="J5" s="215">
        <v>60</v>
      </c>
      <c r="K5" s="215"/>
      <c r="L5" s="268">
        <v>60</v>
      </c>
      <c r="M5" s="265">
        <v>42</v>
      </c>
      <c r="N5" s="266">
        <v>18</v>
      </c>
      <c r="O5" s="267">
        <v>60</v>
      </c>
      <c r="P5" s="214">
        <f t="shared" ref="P5" si="0">SUM(E5,H5,I5,L5,O5)</f>
        <v>300</v>
      </c>
    </row>
    <row r="6" spans="1:16">
      <c r="A6" s="269" t="s">
        <v>25</v>
      </c>
      <c r="B6" s="270" t="s">
        <v>26</v>
      </c>
      <c r="C6" s="271"/>
      <c r="D6" s="259">
        <v>2</v>
      </c>
      <c r="E6" s="252">
        <v>120</v>
      </c>
      <c r="F6" s="251">
        <v>120</v>
      </c>
      <c r="G6" s="251"/>
      <c r="H6" s="272">
        <v>120</v>
      </c>
      <c r="I6" s="251">
        <v>120</v>
      </c>
      <c r="J6" s="251">
        <v>84</v>
      </c>
      <c r="K6" s="215">
        <v>36</v>
      </c>
      <c r="L6" s="229">
        <v>120</v>
      </c>
      <c r="M6" s="252">
        <v>120</v>
      </c>
      <c r="N6" s="264"/>
      <c r="O6" s="257">
        <v>120</v>
      </c>
      <c r="P6" s="214">
        <f t="shared" ref="P6" si="1">SUM(E6,H6,I6,L6,O6)</f>
        <v>600</v>
      </c>
    </row>
    <row r="7" spans="1:16">
      <c r="A7" s="273" t="s">
        <v>27</v>
      </c>
      <c r="B7" s="270"/>
      <c r="C7" s="271"/>
      <c r="D7" s="259"/>
      <c r="E7" s="274">
        <v>30</v>
      </c>
      <c r="F7" s="275">
        <v>30</v>
      </c>
      <c r="G7" s="276"/>
      <c r="H7" s="277">
        <v>30</v>
      </c>
      <c r="I7" s="275">
        <v>30</v>
      </c>
      <c r="J7" s="276">
        <v>21</v>
      </c>
      <c r="K7" s="278"/>
      <c r="L7" s="276"/>
      <c r="M7" s="279">
        <v>30</v>
      </c>
      <c r="N7" s="278"/>
      <c r="O7" s="280">
        <v>30</v>
      </c>
      <c r="P7" s="214"/>
    </row>
    <row r="8" spans="1:16">
      <c r="A8" s="273" t="s">
        <v>28</v>
      </c>
      <c r="B8" s="270"/>
      <c r="C8" s="271"/>
      <c r="D8" s="259"/>
      <c r="E8" s="274">
        <v>90</v>
      </c>
      <c r="F8" s="275">
        <v>90</v>
      </c>
      <c r="G8" s="276"/>
      <c r="H8" s="277">
        <v>90</v>
      </c>
      <c r="I8" s="275">
        <v>90</v>
      </c>
      <c r="J8" s="276">
        <v>63</v>
      </c>
      <c r="K8" s="278"/>
      <c r="L8" s="276"/>
      <c r="M8" s="281">
        <v>90</v>
      </c>
      <c r="N8" s="278"/>
      <c r="O8" s="280">
        <v>90</v>
      </c>
      <c r="P8" s="214"/>
    </row>
    <row r="9" spans="1:16">
      <c r="A9" s="269" t="s">
        <v>31</v>
      </c>
      <c r="B9" s="270" t="s">
        <v>32</v>
      </c>
      <c r="C9" s="271" t="s">
        <v>33</v>
      </c>
      <c r="D9" s="259">
        <v>2</v>
      </c>
      <c r="E9" s="252">
        <v>120</v>
      </c>
      <c r="F9" s="251">
        <v>120</v>
      </c>
      <c r="G9" s="251"/>
      <c r="H9" s="272">
        <v>120</v>
      </c>
      <c r="I9" s="251">
        <v>120</v>
      </c>
      <c r="J9" s="251">
        <v>120</v>
      </c>
      <c r="K9" s="215"/>
      <c r="L9" s="229">
        <v>120</v>
      </c>
      <c r="M9" s="252">
        <v>120</v>
      </c>
      <c r="N9" s="264"/>
      <c r="O9" s="257">
        <v>120</v>
      </c>
      <c r="P9" s="214">
        <f t="shared" ref="P9:P13" si="2">SUM(E9,H9,I9,L9,O9)</f>
        <v>600</v>
      </c>
    </row>
    <row r="10" spans="1:16">
      <c r="A10" s="269" t="s">
        <v>36</v>
      </c>
      <c r="B10" s="270" t="s">
        <v>37</v>
      </c>
      <c r="C10" s="271" t="s">
        <v>33</v>
      </c>
      <c r="D10" s="259">
        <v>2</v>
      </c>
      <c r="E10" s="252">
        <v>120</v>
      </c>
      <c r="F10" s="251">
        <v>120</v>
      </c>
      <c r="G10" s="251"/>
      <c r="H10" s="257">
        <v>120</v>
      </c>
      <c r="I10" s="251">
        <v>120</v>
      </c>
      <c r="J10" s="251">
        <v>120</v>
      </c>
      <c r="K10" s="251"/>
      <c r="L10" s="229">
        <v>120</v>
      </c>
      <c r="M10" s="252">
        <v>120</v>
      </c>
      <c r="N10" s="259"/>
      <c r="O10" s="257">
        <v>120</v>
      </c>
      <c r="P10" s="214">
        <f t="shared" si="2"/>
        <v>600</v>
      </c>
    </row>
    <row r="11" spans="1:16">
      <c r="A11" s="269" t="s">
        <v>88</v>
      </c>
      <c r="B11" s="270" t="s">
        <v>89</v>
      </c>
      <c r="C11" s="271"/>
      <c r="D11" s="259">
        <v>3</v>
      </c>
      <c r="E11" s="252">
        <v>180</v>
      </c>
      <c r="F11" s="251">
        <v>180</v>
      </c>
      <c r="G11" s="251"/>
      <c r="H11" s="257">
        <v>180</v>
      </c>
      <c r="I11" s="251">
        <v>180</v>
      </c>
      <c r="J11" s="251">
        <v>180</v>
      </c>
      <c r="K11" s="251"/>
      <c r="L11" s="229">
        <v>180</v>
      </c>
      <c r="M11" s="252">
        <v>126</v>
      </c>
      <c r="N11" s="259">
        <v>54</v>
      </c>
      <c r="O11" s="257">
        <v>180</v>
      </c>
      <c r="P11" s="214">
        <f t="shared" si="2"/>
        <v>900</v>
      </c>
    </row>
    <row r="12" spans="1:16">
      <c r="A12" s="269" t="s">
        <v>40</v>
      </c>
      <c r="B12" s="270" t="s">
        <v>41</v>
      </c>
      <c r="C12" s="271"/>
      <c r="D12" s="259">
        <v>3</v>
      </c>
      <c r="E12" s="252">
        <v>180</v>
      </c>
      <c r="F12" s="251">
        <v>180</v>
      </c>
      <c r="G12" s="251"/>
      <c r="H12" s="257">
        <v>180</v>
      </c>
      <c r="I12" s="251">
        <v>180</v>
      </c>
      <c r="J12" s="251">
        <v>180</v>
      </c>
      <c r="K12" s="251"/>
      <c r="L12" s="229">
        <v>180</v>
      </c>
      <c r="M12" s="282">
        <v>126</v>
      </c>
      <c r="N12" s="224">
        <v>54</v>
      </c>
      <c r="O12" s="257">
        <v>180</v>
      </c>
      <c r="P12" s="214">
        <f t="shared" si="2"/>
        <v>900</v>
      </c>
    </row>
    <row r="13" spans="1:16">
      <c r="A13" s="269" t="s">
        <v>42</v>
      </c>
      <c r="B13" s="270" t="s">
        <v>43</v>
      </c>
      <c r="C13" s="271"/>
      <c r="D13" s="259">
        <v>2</v>
      </c>
      <c r="E13" s="252">
        <v>120</v>
      </c>
      <c r="F13" s="251">
        <v>84</v>
      </c>
      <c r="G13" s="251">
        <v>36</v>
      </c>
      <c r="H13" s="272">
        <v>120</v>
      </c>
      <c r="I13" s="251">
        <v>120</v>
      </c>
      <c r="J13" s="251">
        <v>120</v>
      </c>
      <c r="K13" s="215"/>
      <c r="L13" s="229">
        <v>120</v>
      </c>
      <c r="M13" s="252">
        <v>84</v>
      </c>
      <c r="N13" s="264">
        <v>36</v>
      </c>
      <c r="O13" s="257">
        <v>120</v>
      </c>
      <c r="P13" s="214">
        <f t="shared" si="2"/>
        <v>600</v>
      </c>
    </row>
    <row r="14" spans="1:16" ht="15.75">
      <c r="A14" s="283" t="s">
        <v>44</v>
      </c>
      <c r="B14" s="270"/>
      <c r="C14" s="271"/>
      <c r="D14" s="284">
        <f>SUM(D5:D13)</f>
        <v>15</v>
      </c>
      <c r="E14" s="252"/>
      <c r="F14" s="251"/>
      <c r="G14" s="251"/>
      <c r="H14" s="257"/>
      <c r="I14" s="251"/>
      <c r="J14" s="251"/>
      <c r="K14" s="251"/>
      <c r="L14" s="229"/>
      <c r="M14" s="252"/>
      <c r="N14" s="259"/>
      <c r="O14" s="257"/>
      <c r="P14" s="214"/>
    </row>
    <row r="15" spans="1:16">
      <c r="A15" s="269"/>
      <c r="B15" s="270"/>
      <c r="C15" s="271"/>
      <c r="D15" s="259"/>
      <c r="E15" s="252"/>
      <c r="F15" s="251"/>
      <c r="G15" s="251"/>
      <c r="H15" s="257"/>
      <c r="I15" s="251"/>
      <c r="J15" s="251"/>
      <c r="K15" s="251"/>
      <c r="L15" s="229"/>
      <c r="M15" s="252"/>
      <c r="N15" s="259"/>
      <c r="O15" s="257"/>
      <c r="P15" s="214"/>
    </row>
    <row r="16" spans="1:16" ht="15.75">
      <c r="A16" s="283" t="s">
        <v>45</v>
      </c>
      <c r="B16" s="270"/>
      <c r="C16" s="271"/>
      <c r="D16" s="259"/>
      <c r="E16" s="252"/>
      <c r="F16" s="251"/>
      <c r="G16" s="251"/>
      <c r="H16" s="257"/>
      <c r="I16" s="251"/>
      <c r="J16" s="251"/>
      <c r="K16" s="251"/>
      <c r="L16" s="229"/>
      <c r="M16" s="252"/>
      <c r="N16" s="259"/>
      <c r="O16" s="257"/>
      <c r="P16" s="214"/>
    </row>
    <row r="17" spans="1:16">
      <c r="A17" s="269" t="s">
        <v>90</v>
      </c>
      <c r="B17" s="270" t="s">
        <v>91</v>
      </c>
      <c r="C17" s="271"/>
      <c r="D17" s="259"/>
      <c r="E17" s="252"/>
      <c r="F17" s="251"/>
      <c r="G17" s="251"/>
      <c r="H17" s="257"/>
      <c r="I17" s="251"/>
      <c r="J17" s="251"/>
      <c r="K17" s="251"/>
      <c r="L17" s="229"/>
      <c r="M17" s="252"/>
      <c r="N17" s="259"/>
      <c r="O17" s="257"/>
      <c r="P17" s="214"/>
    </row>
    <row r="18" spans="1:16">
      <c r="A18" s="269" t="s">
        <v>92</v>
      </c>
      <c r="B18" s="270" t="s">
        <v>93</v>
      </c>
      <c r="C18" s="271"/>
      <c r="D18" s="259">
        <v>11</v>
      </c>
      <c r="E18" s="252">
        <v>660</v>
      </c>
      <c r="F18" s="251">
        <v>462</v>
      </c>
      <c r="G18" s="251">
        <v>198</v>
      </c>
      <c r="H18" s="257">
        <v>660</v>
      </c>
      <c r="I18" s="251">
        <v>660</v>
      </c>
      <c r="J18" s="251">
        <v>462</v>
      </c>
      <c r="K18" s="251">
        <v>198</v>
      </c>
      <c r="L18" s="229">
        <v>660</v>
      </c>
      <c r="M18" s="252">
        <v>462</v>
      </c>
      <c r="N18" s="259">
        <v>198</v>
      </c>
      <c r="O18" s="257">
        <v>660</v>
      </c>
      <c r="P18" s="214">
        <f>E18+H18+I18+L18+O18</f>
        <v>3300</v>
      </c>
    </row>
    <row r="19" spans="1:16">
      <c r="A19" s="269" t="s">
        <v>94</v>
      </c>
      <c r="B19" s="270" t="s">
        <v>95</v>
      </c>
      <c r="C19" s="271"/>
      <c r="D19" s="259">
        <v>6</v>
      </c>
      <c r="E19" s="252">
        <v>360</v>
      </c>
      <c r="F19" s="251">
        <v>252</v>
      </c>
      <c r="G19" s="251">
        <v>108</v>
      </c>
      <c r="H19" s="257">
        <v>360</v>
      </c>
      <c r="I19" s="251">
        <v>360</v>
      </c>
      <c r="J19" s="251">
        <v>252</v>
      </c>
      <c r="K19" s="251">
        <v>108</v>
      </c>
      <c r="L19" s="229">
        <v>360</v>
      </c>
      <c r="M19" s="252">
        <v>252</v>
      </c>
      <c r="N19" s="259">
        <v>108</v>
      </c>
      <c r="O19" s="257">
        <v>360</v>
      </c>
      <c r="P19" s="214">
        <f>E19+H19+I19+L19+O19</f>
        <v>1800</v>
      </c>
    </row>
    <row r="20" spans="1:16" ht="15.75">
      <c r="A20" s="283" t="s">
        <v>48</v>
      </c>
      <c r="B20" s="270"/>
      <c r="C20" s="271"/>
      <c r="D20" s="284">
        <f>SUM(D17:D19)</f>
        <v>17</v>
      </c>
      <c r="E20" s="252"/>
      <c r="F20" s="251"/>
      <c r="G20" s="251"/>
      <c r="H20" s="257"/>
      <c r="I20" s="251"/>
      <c r="J20" s="251"/>
      <c r="K20" s="251"/>
      <c r="L20" s="229"/>
      <c r="M20" s="252"/>
      <c r="N20" s="259"/>
      <c r="O20" s="257"/>
      <c r="P20" s="214"/>
    </row>
    <row r="21" spans="1:16">
      <c r="A21" s="269"/>
      <c r="B21" s="270"/>
      <c r="C21" s="271"/>
      <c r="D21" s="259"/>
      <c r="E21" s="252"/>
      <c r="F21" s="251"/>
      <c r="G21" s="251"/>
      <c r="H21" s="257"/>
      <c r="I21" s="251"/>
      <c r="J21" s="251"/>
      <c r="K21" s="251"/>
      <c r="L21" s="229"/>
      <c r="M21" s="252"/>
      <c r="N21" s="259"/>
      <c r="O21" s="257"/>
      <c r="P21" s="214"/>
    </row>
    <row r="22" spans="1:16" ht="15.75">
      <c r="A22" s="119" t="s">
        <v>14</v>
      </c>
      <c r="B22" s="120"/>
      <c r="C22" s="121"/>
      <c r="D22" s="137">
        <f>D14+D20</f>
        <v>32</v>
      </c>
      <c r="E22" s="12"/>
      <c r="F22" s="24"/>
      <c r="G22" s="24"/>
      <c r="H22" s="123"/>
      <c r="I22" s="57"/>
      <c r="J22" s="57"/>
      <c r="K22" s="57"/>
      <c r="L22" s="103"/>
      <c r="M22" s="12"/>
      <c r="N22" s="186"/>
      <c r="O22" s="123"/>
      <c r="P22" s="187">
        <f>SUM(P5:P21)</f>
        <v>9600</v>
      </c>
    </row>
    <row r="24" spans="1:16">
      <c r="A24" s="195" t="s">
        <v>96</v>
      </c>
    </row>
  </sheetData>
  <mergeCells count="3">
    <mergeCell ref="J3:L3"/>
    <mergeCell ref="F3:H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25"/>
  <sheetViews>
    <sheetView zoomScale="120" zoomScaleNormal="120" workbookViewId="0">
      <selection activeCell="A5" sqref="A5:P21"/>
    </sheetView>
  </sheetViews>
  <sheetFormatPr defaultRowHeight="14.25"/>
  <cols>
    <col min="1" max="1" width="38.7109375" customWidth="1"/>
    <col min="2" max="2" width="10.14062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97</v>
      </c>
    </row>
    <row r="2" spans="1:16" ht="14.65" thickBot="1"/>
    <row r="3" spans="1:16" ht="15.75">
      <c r="A3" s="41" t="s">
        <v>1</v>
      </c>
      <c r="B3" s="27"/>
      <c r="C3" s="29"/>
      <c r="D3" s="169"/>
      <c r="E3" s="33" t="s">
        <v>2</v>
      </c>
      <c r="F3" s="206" t="s">
        <v>3</v>
      </c>
      <c r="G3" s="207"/>
      <c r="H3" s="208"/>
      <c r="I3" s="33" t="s">
        <v>5</v>
      </c>
      <c r="J3" s="204" t="s">
        <v>7</v>
      </c>
      <c r="K3" s="205"/>
      <c r="L3" s="205"/>
      <c r="M3" s="209" t="s">
        <v>85</v>
      </c>
      <c r="N3" s="205"/>
      <c r="O3" s="208"/>
      <c r="P3" s="45" t="s">
        <v>9</v>
      </c>
    </row>
    <row r="4" spans="1:16" ht="15.75">
      <c r="A4" s="58" t="s">
        <v>10</v>
      </c>
      <c r="B4" s="25"/>
      <c r="C4" s="59"/>
      <c r="D4" s="99" t="s">
        <v>11</v>
      </c>
      <c r="E4" s="130" t="s">
        <v>12</v>
      </c>
      <c r="F4" s="138" t="s">
        <v>86</v>
      </c>
      <c r="G4" s="138" t="s">
        <v>13</v>
      </c>
      <c r="H4" s="139" t="s">
        <v>87</v>
      </c>
      <c r="I4" s="52" t="s">
        <v>12</v>
      </c>
      <c r="J4" s="66" t="s">
        <v>86</v>
      </c>
      <c r="K4" s="66" t="s">
        <v>13</v>
      </c>
      <c r="L4" s="100" t="s">
        <v>87</v>
      </c>
      <c r="M4" s="52" t="s">
        <v>86</v>
      </c>
      <c r="N4" s="100" t="s">
        <v>13</v>
      </c>
      <c r="O4" s="102" t="s">
        <v>87</v>
      </c>
      <c r="P4" s="54" t="s">
        <v>9</v>
      </c>
    </row>
    <row r="5" spans="1:16">
      <c r="A5" s="261" t="s">
        <v>20</v>
      </c>
      <c r="B5" s="262" t="s">
        <v>21</v>
      </c>
      <c r="C5" s="263"/>
      <c r="D5" s="264">
        <v>1</v>
      </c>
      <c r="E5" s="265">
        <v>60</v>
      </c>
      <c r="F5" s="266">
        <v>60</v>
      </c>
      <c r="G5" s="266"/>
      <c r="H5" s="267">
        <v>60</v>
      </c>
      <c r="I5" s="215">
        <v>60</v>
      </c>
      <c r="J5" s="215">
        <v>60</v>
      </c>
      <c r="K5" s="215"/>
      <c r="L5" s="268">
        <v>60</v>
      </c>
      <c r="M5" s="265">
        <v>42</v>
      </c>
      <c r="N5" s="266">
        <v>18</v>
      </c>
      <c r="O5" s="267">
        <v>60</v>
      </c>
      <c r="P5" s="219">
        <v>300</v>
      </c>
    </row>
    <row r="6" spans="1:16">
      <c r="A6" s="269" t="s">
        <v>25</v>
      </c>
      <c r="B6" s="270" t="s">
        <v>26</v>
      </c>
      <c r="C6" s="271"/>
      <c r="D6" s="259">
        <v>2</v>
      </c>
      <c r="E6" s="252">
        <v>120</v>
      </c>
      <c r="F6" s="251">
        <v>120</v>
      </c>
      <c r="G6" s="251"/>
      <c r="H6" s="272">
        <v>120</v>
      </c>
      <c r="I6" s="251">
        <v>120</v>
      </c>
      <c r="J6" s="251">
        <v>84</v>
      </c>
      <c r="K6" s="215">
        <v>36</v>
      </c>
      <c r="L6" s="229">
        <v>120</v>
      </c>
      <c r="M6" s="252">
        <v>120</v>
      </c>
      <c r="N6" s="264"/>
      <c r="O6" s="257">
        <v>120</v>
      </c>
      <c r="P6" s="214">
        <f t="shared" ref="P6" si="0">SUM(E6,H6,I6,L6,O6)</f>
        <v>600</v>
      </c>
    </row>
    <row r="7" spans="1:16">
      <c r="A7" s="273" t="s">
        <v>27</v>
      </c>
      <c r="B7" s="270"/>
      <c r="C7" s="271"/>
      <c r="D7" s="259"/>
      <c r="E7" s="274">
        <v>30</v>
      </c>
      <c r="F7" s="275">
        <v>30</v>
      </c>
      <c r="G7" s="276"/>
      <c r="H7" s="277">
        <v>30</v>
      </c>
      <c r="I7" s="275">
        <v>30</v>
      </c>
      <c r="J7" s="276">
        <v>21</v>
      </c>
      <c r="K7" s="278"/>
      <c r="L7" s="276"/>
      <c r="M7" s="279">
        <v>30</v>
      </c>
      <c r="N7" s="278"/>
      <c r="O7" s="280">
        <v>30</v>
      </c>
      <c r="P7" s="214"/>
    </row>
    <row r="8" spans="1:16">
      <c r="A8" s="273" t="s">
        <v>28</v>
      </c>
      <c r="B8" s="270"/>
      <c r="C8" s="271"/>
      <c r="D8" s="259"/>
      <c r="E8" s="274">
        <v>90</v>
      </c>
      <c r="F8" s="275">
        <v>90</v>
      </c>
      <c r="G8" s="276"/>
      <c r="H8" s="277">
        <v>90</v>
      </c>
      <c r="I8" s="275">
        <v>90</v>
      </c>
      <c r="J8" s="276">
        <v>63</v>
      </c>
      <c r="K8" s="278"/>
      <c r="L8" s="276"/>
      <c r="M8" s="281">
        <v>90</v>
      </c>
      <c r="N8" s="278"/>
      <c r="O8" s="280">
        <v>90</v>
      </c>
      <c r="P8" s="214"/>
    </row>
    <row r="9" spans="1:16">
      <c r="A9" s="269" t="s">
        <v>31</v>
      </c>
      <c r="B9" s="270" t="s">
        <v>32</v>
      </c>
      <c r="C9" s="271" t="s">
        <v>33</v>
      </c>
      <c r="D9" s="259">
        <v>2</v>
      </c>
      <c r="E9" s="252">
        <v>120</v>
      </c>
      <c r="F9" s="251">
        <v>120</v>
      </c>
      <c r="G9" s="251"/>
      <c r="H9" s="272">
        <v>120</v>
      </c>
      <c r="I9" s="251">
        <v>120</v>
      </c>
      <c r="J9" s="251">
        <v>120</v>
      </c>
      <c r="K9" s="215"/>
      <c r="L9" s="229">
        <v>120</v>
      </c>
      <c r="M9" s="252">
        <v>120</v>
      </c>
      <c r="N9" s="264"/>
      <c r="O9" s="257">
        <v>120</v>
      </c>
      <c r="P9" s="228">
        <f t="shared" ref="P9:P13" si="1">SUM(E9,H9,I9,L9,O9)</f>
        <v>600</v>
      </c>
    </row>
    <row r="10" spans="1:16">
      <c r="A10" s="269" t="s">
        <v>36</v>
      </c>
      <c r="B10" s="270" t="s">
        <v>37</v>
      </c>
      <c r="C10" s="271" t="s">
        <v>33</v>
      </c>
      <c r="D10" s="259">
        <v>2</v>
      </c>
      <c r="E10" s="252">
        <v>120</v>
      </c>
      <c r="F10" s="251">
        <v>120</v>
      </c>
      <c r="G10" s="251"/>
      <c r="H10" s="257">
        <v>120</v>
      </c>
      <c r="I10" s="251">
        <v>120</v>
      </c>
      <c r="J10" s="251">
        <v>120</v>
      </c>
      <c r="K10" s="251"/>
      <c r="L10" s="229">
        <v>120</v>
      </c>
      <c r="M10" s="252">
        <v>120</v>
      </c>
      <c r="N10" s="259"/>
      <c r="O10" s="257">
        <v>120</v>
      </c>
      <c r="P10" s="228">
        <f t="shared" si="1"/>
        <v>600</v>
      </c>
    </row>
    <row r="11" spans="1:16">
      <c r="A11" s="269" t="s">
        <v>88</v>
      </c>
      <c r="B11" s="270" t="s">
        <v>89</v>
      </c>
      <c r="C11" s="271"/>
      <c r="D11" s="259">
        <v>3</v>
      </c>
      <c r="E11" s="252">
        <v>180</v>
      </c>
      <c r="F11" s="251">
        <v>180</v>
      </c>
      <c r="G11" s="251"/>
      <c r="H11" s="257">
        <v>180</v>
      </c>
      <c r="I11" s="251">
        <v>180</v>
      </c>
      <c r="J11" s="251">
        <v>180</v>
      </c>
      <c r="K11" s="251"/>
      <c r="L11" s="229">
        <v>180</v>
      </c>
      <c r="M11" s="252">
        <v>126</v>
      </c>
      <c r="N11" s="259">
        <v>54</v>
      </c>
      <c r="O11" s="257">
        <v>180</v>
      </c>
      <c r="P11" s="228">
        <f t="shared" si="1"/>
        <v>900</v>
      </c>
    </row>
    <row r="12" spans="1:16">
      <c r="A12" s="269" t="s">
        <v>40</v>
      </c>
      <c r="B12" s="270" t="s">
        <v>41</v>
      </c>
      <c r="C12" s="271"/>
      <c r="D12" s="259">
        <v>3</v>
      </c>
      <c r="E12" s="252">
        <v>180</v>
      </c>
      <c r="F12" s="251">
        <v>180</v>
      </c>
      <c r="G12" s="251"/>
      <c r="H12" s="257">
        <v>180</v>
      </c>
      <c r="I12" s="251">
        <v>180</v>
      </c>
      <c r="J12" s="251">
        <v>180</v>
      </c>
      <c r="K12" s="251"/>
      <c r="L12" s="229">
        <v>180</v>
      </c>
      <c r="M12" s="285">
        <v>126</v>
      </c>
      <c r="N12" s="259">
        <v>54</v>
      </c>
      <c r="O12" s="257">
        <v>180</v>
      </c>
      <c r="P12" s="228">
        <f t="shared" si="1"/>
        <v>900</v>
      </c>
    </row>
    <row r="13" spans="1:16">
      <c r="A13" s="269" t="s">
        <v>42</v>
      </c>
      <c r="B13" s="270" t="s">
        <v>43</v>
      </c>
      <c r="C13" s="271"/>
      <c r="D13" s="259">
        <v>2</v>
      </c>
      <c r="E13" s="252">
        <v>120</v>
      </c>
      <c r="F13" s="251">
        <v>84</v>
      </c>
      <c r="G13" s="251">
        <v>36</v>
      </c>
      <c r="H13" s="272">
        <v>120</v>
      </c>
      <c r="I13" s="251">
        <v>120</v>
      </c>
      <c r="J13" s="251">
        <v>120</v>
      </c>
      <c r="K13" s="215"/>
      <c r="L13" s="229">
        <v>120</v>
      </c>
      <c r="M13" s="252">
        <v>84</v>
      </c>
      <c r="N13" s="264">
        <v>36</v>
      </c>
      <c r="O13" s="257">
        <v>120</v>
      </c>
      <c r="P13" s="214">
        <f t="shared" si="1"/>
        <v>600</v>
      </c>
    </row>
    <row r="14" spans="1:16" ht="15.75">
      <c r="A14" s="283" t="s">
        <v>44</v>
      </c>
      <c r="B14" s="270"/>
      <c r="C14" s="271"/>
      <c r="D14" s="286">
        <f>SUM(D5:D13)</f>
        <v>15</v>
      </c>
      <c r="E14" s="252"/>
      <c r="F14" s="251"/>
      <c r="G14" s="251"/>
      <c r="H14" s="257"/>
      <c r="I14" s="251"/>
      <c r="J14" s="251"/>
      <c r="K14" s="251"/>
      <c r="L14" s="229"/>
      <c r="M14" s="287"/>
      <c r="N14" s="259"/>
      <c r="O14" s="222"/>
      <c r="P14" s="228"/>
    </row>
    <row r="15" spans="1:16">
      <c r="A15" s="269"/>
      <c r="B15" s="270"/>
      <c r="C15" s="271"/>
      <c r="D15" s="224"/>
      <c r="E15" s="252"/>
      <c r="F15" s="251"/>
      <c r="G15" s="251"/>
      <c r="H15" s="257"/>
      <c r="I15" s="251"/>
      <c r="J15" s="251"/>
      <c r="K15" s="251"/>
      <c r="L15" s="229"/>
      <c r="M15" s="287"/>
      <c r="N15" s="259"/>
      <c r="O15" s="222"/>
      <c r="P15" s="228"/>
    </row>
    <row r="16" spans="1:16" ht="15.75">
      <c r="A16" s="283" t="s">
        <v>45</v>
      </c>
      <c r="B16" s="270"/>
      <c r="C16" s="271"/>
      <c r="D16" s="224"/>
      <c r="E16" s="252"/>
      <c r="F16" s="251"/>
      <c r="G16" s="251"/>
      <c r="H16" s="257"/>
      <c r="I16" s="251"/>
      <c r="J16" s="251"/>
      <c r="K16" s="251"/>
      <c r="L16" s="229"/>
      <c r="M16" s="287"/>
      <c r="N16" s="259"/>
      <c r="O16" s="222"/>
      <c r="P16" s="228"/>
    </row>
    <row r="17" spans="1:16">
      <c r="A17" s="269" t="s">
        <v>98</v>
      </c>
      <c r="B17" s="270"/>
      <c r="C17" s="271"/>
      <c r="D17" s="259"/>
      <c r="E17" s="252"/>
      <c r="F17" s="251"/>
      <c r="G17" s="251"/>
      <c r="H17" s="257"/>
      <c r="I17" s="251"/>
      <c r="J17" s="251"/>
      <c r="K17" s="251"/>
      <c r="L17" s="229"/>
      <c r="M17" s="287"/>
      <c r="N17" s="259"/>
      <c r="O17" s="222"/>
      <c r="P17" s="228"/>
    </row>
    <row r="18" spans="1:16">
      <c r="A18" s="269" t="s">
        <v>99</v>
      </c>
      <c r="B18" s="270" t="s">
        <v>100</v>
      </c>
      <c r="C18" s="271"/>
      <c r="D18" s="259">
        <v>12</v>
      </c>
      <c r="E18" s="252">
        <v>720</v>
      </c>
      <c r="F18" s="251">
        <v>504</v>
      </c>
      <c r="G18" s="251">
        <v>216</v>
      </c>
      <c r="H18" s="257">
        <v>720</v>
      </c>
      <c r="I18" s="252">
        <v>720</v>
      </c>
      <c r="J18" s="251">
        <v>504</v>
      </c>
      <c r="K18" s="251">
        <v>216</v>
      </c>
      <c r="L18" s="229">
        <v>720</v>
      </c>
      <c r="M18" s="287">
        <v>504</v>
      </c>
      <c r="N18" s="259">
        <v>216</v>
      </c>
      <c r="O18" s="222">
        <v>720</v>
      </c>
      <c r="P18" s="228">
        <f>E18+H18+I18+L18+O18</f>
        <v>3600</v>
      </c>
    </row>
    <row r="19" spans="1:16">
      <c r="A19" s="269" t="s">
        <v>101</v>
      </c>
      <c r="B19" s="270" t="s">
        <v>102</v>
      </c>
      <c r="C19" s="271"/>
      <c r="D19" s="259">
        <v>2</v>
      </c>
      <c r="E19" s="252">
        <v>120</v>
      </c>
      <c r="F19" s="251">
        <v>84</v>
      </c>
      <c r="G19" s="251">
        <v>36</v>
      </c>
      <c r="H19" s="257">
        <v>120</v>
      </c>
      <c r="I19" s="252">
        <v>120</v>
      </c>
      <c r="J19" s="251">
        <v>84</v>
      </c>
      <c r="K19" s="251">
        <v>36</v>
      </c>
      <c r="L19" s="229">
        <v>120</v>
      </c>
      <c r="M19" s="287">
        <v>84</v>
      </c>
      <c r="N19" s="259">
        <v>36</v>
      </c>
      <c r="O19" s="222">
        <v>120</v>
      </c>
      <c r="P19" s="228">
        <f>E19+H19+I19+L19+O19</f>
        <v>600</v>
      </c>
    </row>
    <row r="20" spans="1:16">
      <c r="A20" s="269" t="s">
        <v>103</v>
      </c>
      <c r="B20" s="270" t="s">
        <v>102</v>
      </c>
      <c r="C20" s="271"/>
      <c r="D20" s="259">
        <v>3</v>
      </c>
      <c r="E20" s="252">
        <v>180</v>
      </c>
      <c r="F20" s="251">
        <v>126</v>
      </c>
      <c r="G20" s="251">
        <v>54</v>
      </c>
      <c r="H20" s="257">
        <v>180</v>
      </c>
      <c r="I20" s="252">
        <v>180</v>
      </c>
      <c r="J20" s="251">
        <v>126</v>
      </c>
      <c r="K20" s="251">
        <v>54</v>
      </c>
      <c r="L20" s="229">
        <v>180</v>
      </c>
      <c r="M20" s="287">
        <v>126</v>
      </c>
      <c r="N20" s="259">
        <v>54</v>
      </c>
      <c r="O20" s="222">
        <v>180</v>
      </c>
      <c r="P20" s="228">
        <f>E20+H20+I20+L20+O20</f>
        <v>900</v>
      </c>
    </row>
    <row r="21" spans="1:16" ht="15.75">
      <c r="A21" s="283" t="s">
        <v>48</v>
      </c>
      <c r="B21" s="270"/>
      <c r="C21" s="271"/>
      <c r="D21" s="286">
        <f>SUM(D17:D20)</f>
        <v>17</v>
      </c>
      <c r="E21" s="252"/>
      <c r="F21" s="251"/>
      <c r="G21" s="251"/>
      <c r="H21" s="257"/>
      <c r="I21" s="251"/>
      <c r="J21" s="251"/>
      <c r="K21" s="251"/>
      <c r="L21" s="229"/>
      <c r="M21" s="287"/>
      <c r="N21" s="259"/>
      <c r="O21" s="222"/>
      <c r="P21" s="228"/>
    </row>
    <row r="22" spans="1:16">
      <c r="A22" s="115"/>
      <c r="B22" s="112"/>
      <c r="C22" s="116"/>
      <c r="D22" s="4"/>
      <c r="E22" s="86"/>
      <c r="F22" s="56"/>
      <c r="G22" s="56"/>
      <c r="H22" s="95"/>
      <c r="I22" s="56"/>
      <c r="J22" s="56"/>
      <c r="K22" s="56"/>
      <c r="L22" s="13"/>
      <c r="M22" s="40"/>
      <c r="N22" s="90"/>
      <c r="O22" s="30"/>
      <c r="P22" s="46"/>
    </row>
    <row r="23" spans="1:16" ht="16.149999999999999" thickBot="1">
      <c r="A23" s="119" t="s">
        <v>14</v>
      </c>
      <c r="B23" s="120"/>
      <c r="C23" s="121"/>
      <c r="D23" s="82">
        <f>D14+D21</f>
        <v>32</v>
      </c>
      <c r="E23" s="12"/>
      <c r="F23" s="24"/>
      <c r="G23" s="24"/>
      <c r="H23" s="123"/>
      <c r="I23" s="57"/>
      <c r="J23" s="57"/>
      <c r="K23" s="57"/>
      <c r="L23" s="103"/>
      <c r="M23" s="37"/>
      <c r="N23" s="101"/>
      <c r="O23" s="38"/>
      <c r="P23" s="48">
        <f>SUM(P5:P22)</f>
        <v>9600</v>
      </c>
    </row>
    <row r="25" spans="1:16">
      <c r="A25" s="195" t="s">
        <v>96</v>
      </c>
    </row>
  </sheetData>
  <sortState xmlns:xlrd2="http://schemas.microsoft.com/office/spreadsheetml/2017/richdata2" ref="A18:P20">
    <sortCondition ref="A18:A20"/>
  </sortState>
  <mergeCells count="3">
    <mergeCell ref="F3:H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24"/>
  <sheetViews>
    <sheetView zoomScale="120" zoomScaleNormal="120" workbookViewId="0">
      <selection activeCell="A5" sqref="A5:P19"/>
    </sheetView>
  </sheetViews>
  <sheetFormatPr defaultRowHeight="14.25"/>
  <cols>
    <col min="1" max="1" width="38.7109375" customWidth="1"/>
    <col min="2" max="2" width="10.14062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104</v>
      </c>
    </row>
    <row r="2" spans="1:16" ht="14.65" thickBot="1"/>
    <row r="3" spans="1:16" ht="15.75">
      <c r="A3" s="41" t="s">
        <v>1</v>
      </c>
      <c r="B3" s="27"/>
      <c r="C3" s="29"/>
      <c r="D3" s="169"/>
      <c r="E3" s="33" t="s">
        <v>2</v>
      </c>
      <c r="F3" s="206" t="s">
        <v>3</v>
      </c>
      <c r="G3" s="207"/>
      <c r="H3" s="208"/>
      <c r="I3" s="33" t="s">
        <v>5</v>
      </c>
      <c r="J3" s="204" t="s">
        <v>7</v>
      </c>
      <c r="K3" s="205"/>
      <c r="L3" s="205"/>
      <c r="M3" s="209" t="s">
        <v>85</v>
      </c>
      <c r="N3" s="205"/>
      <c r="O3" s="208"/>
      <c r="P3" s="45" t="s">
        <v>9</v>
      </c>
    </row>
    <row r="4" spans="1:16" ht="16.149999999999999" thickBot="1">
      <c r="A4" s="58" t="s">
        <v>10</v>
      </c>
      <c r="B4" s="25"/>
      <c r="C4" s="59"/>
      <c r="D4" s="99" t="s">
        <v>11</v>
      </c>
      <c r="E4" s="130" t="s">
        <v>12</v>
      </c>
      <c r="F4" s="138" t="s">
        <v>86</v>
      </c>
      <c r="G4" s="138" t="s">
        <v>13</v>
      </c>
      <c r="H4" s="139" t="s">
        <v>87</v>
      </c>
      <c r="I4" s="52" t="s">
        <v>12</v>
      </c>
      <c r="J4" s="66" t="s">
        <v>86</v>
      </c>
      <c r="K4" s="66" t="s">
        <v>13</v>
      </c>
      <c r="L4" s="100" t="s">
        <v>87</v>
      </c>
      <c r="M4" s="52" t="s">
        <v>86</v>
      </c>
      <c r="N4" s="100" t="s">
        <v>13</v>
      </c>
      <c r="O4" s="102" t="s">
        <v>87</v>
      </c>
      <c r="P4" s="54" t="s">
        <v>9</v>
      </c>
    </row>
    <row r="5" spans="1:16">
      <c r="A5" s="261" t="s">
        <v>20</v>
      </c>
      <c r="B5" s="262" t="s">
        <v>21</v>
      </c>
      <c r="C5" s="263"/>
      <c r="D5" s="264">
        <v>1</v>
      </c>
      <c r="E5" s="265">
        <v>60</v>
      </c>
      <c r="F5" s="266">
        <v>60</v>
      </c>
      <c r="G5" s="266"/>
      <c r="H5" s="267">
        <v>60</v>
      </c>
      <c r="I5" s="215">
        <v>60</v>
      </c>
      <c r="J5" s="215">
        <v>60</v>
      </c>
      <c r="K5" s="215"/>
      <c r="L5" s="268">
        <v>60</v>
      </c>
      <c r="M5" s="265">
        <v>42</v>
      </c>
      <c r="N5" s="266">
        <v>18</v>
      </c>
      <c r="O5" s="267">
        <v>60</v>
      </c>
      <c r="P5" s="219">
        <v>300</v>
      </c>
    </row>
    <row r="6" spans="1:16">
      <c r="A6" s="269" t="s">
        <v>25</v>
      </c>
      <c r="B6" s="270" t="s">
        <v>26</v>
      </c>
      <c r="C6" s="271"/>
      <c r="D6" s="259">
        <v>2</v>
      </c>
      <c r="E6" s="252">
        <v>120</v>
      </c>
      <c r="F6" s="251">
        <v>120</v>
      </c>
      <c r="G6" s="251"/>
      <c r="H6" s="272">
        <v>120</v>
      </c>
      <c r="I6" s="251">
        <v>120</v>
      </c>
      <c r="J6" s="251">
        <v>84</v>
      </c>
      <c r="K6" s="215">
        <v>36</v>
      </c>
      <c r="L6" s="229">
        <v>120</v>
      </c>
      <c r="M6" s="252">
        <v>120</v>
      </c>
      <c r="N6" s="264"/>
      <c r="O6" s="257">
        <v>120</v>
      </c>
      <c r="P6" s="214">
        <f t="shared" ref="P6" si="0">SUM(E6,H6,I6,L6,O6)</f>
        <v>600</v>
      </c>
    </row>
    <row r="7" spans="1:16">
      <c r="A7" s="273" t="s">
        <v>27</v>
      </c>
      <c r="B7" s="270"/>
      <c r="C7" s="271"/>
      <c r="D7" s="259"/>
      <c r="E7" s="274">
        <v>30</v>
      </c>
      <c r="F7" s="275">
        <v>30</v>
      </c>
      <c r="G7" s="276"/>
      <c r="H7" s="277">
        <v>30</v>
      </c>
      <c r="I7" s="275">
        <v>30</v>
      </c>
      <c r="J7" s="276">
        <v>21</v>
      </c>
      <c r="K7" s="278"/>
      <c r="L7" s="276"/>
      <c r="M7" s="279">
        <v>30</v>
      </c>
      <c r="N7" s="278"/>
      <c r="O7" s="280">
        <v>30</v>
      </c>
      <c r="P7" s="214"/>
    </row>
    <row r="8" spans="1:16">
      <c r="A8" s="273" t="s">
        <v>28</v>
      </c>
      <c r="B8" s="270"/>
      <c r="C8" s="271"/>
      <c r="D8" s="259"/>
      <c r="E8" s="274">
        <v>90</v>
      </c>
      <c r="F8" s="275">
        <v>90</v>
      </c>
      <c r="G8" s="276"/>
      <c r="H8" s="277">
        <v>90</v>
      </c>
      <c r="I8" s="275">
        <v>90</v>
      </c>
      <c r="J8" s="276">
        <v>63</v>
      </c>
      <c r="K8" s="278"/>
      <c r="L8" s="276"/>
      <c r="M8" s="281">
        <v>90</v>
      </c>
      <c r="N8" s="278"/>
      <c r="O8" s="280">
        <v>90</v>
      </c>
      <c r="P8" s="214"/>
    </row>
    <row r="9" spans="1:16">
      <c r="A9" s="269" t="s">
        <v>31</v>
      </c>
      <c r="B9" s="270" t="s">
        <v>32</v>
      </c>
      <c r="C9" s="271" t="s">
        <v>33</v>
      </c>
      <c r="D9" s="259">
        <v>2</v>
      </c>
      <c r="E9" s="252">
        <v>120</v>
      </c>
      <c r="F9" s="251">
        <v>120</v>
      </c>
      <c r="G9" s="251"/>
      <c r="H9" s="272">
        <v>120</v>
      </c>
      <c r="I9" s="251">
        <v>120</v>
      </c>
      <c r="J9" s="251">
        <v>120</v>
      </c>
      <c r="K9" s="215"/>
      <c r="L9" s="229">
        <v>120</v>
      </c>
      <c r="M9" s="252">
        <v>120</v>
      </c>
      <c r="N9" s="264"/>
      <c r="O9" s="257">
        <v>120</v>
      </c>
      <c r="P9" s="228">
        <f t="shared" ref="P9:P13" si="1">SUM(E9,H9,I9,L9,O9)</f>
        <v>600</v>
      </c>
    </row>
    <row r="10" spans="1:16">
      <c r="A10" s="269" t="s">
        <v>36</v>
      </c>
      <c r="B10" s="270" t="s">
        <v>37</v>
      </c>
      <c r="C10" s="271" t="s">
        <v>33</v>
      </c>
      <c r="D10" s="259">
        <v>2</v>
      </c>
      <c r="E10" s="252">
        <v>120</v>
      </c>
      <c r="F10" s="251">
        <v>120</v>
      </c>
      <c r="G10" s="251"/>
      <c r="H10" s="257">
        <v>120</v>
      </c>
      <c r="I10" s="251">
        <v>120</v>
      </c>
      <c r="J10" s="251">
        <v>120</v>
      </c>
      <c r="K10" s="251"/>
      <c r="L10" s="229">
        <v>120</v>
      </c>
      <c r="M10" s="252">
        <v>120</v>
      </c>
      <c r="N10" s="259"/>
      <c r="O10" s="257">
        <v>120</v>
      </c>
      <c r="P10" s="228">
        <f t="shared" si="1"/>
        <v>600</v>
      </c>
    </row>
    <row r="11" spans="1:16">
      <c r="A11" s="269" t="s">
        <v>88</v>
      </c>
      <c r="B11" s="270" t="s">
        <v>89</v>
      </c>
      <c r="C11" s="271"/>
      <c r="D11" s="259">
        <v>3</v>
      </c>
      <c r="E11" s="252">
        <v>180</v>
      </c>
      <c r="F11" s="251">
        <v>180</v>
      </c>
      <c r="G11" s="251"/>
      <c r="H11" s="257">
        <v>180</v>
      </c>
      <c r="I11" s="251">
        <v>180</v>
      </c>
      <c r="J11" s="251">
        <v>180</v>
      </c>
      <c r="K11" s="251"/>
      <c r="L11" s="229">
        <v>180</v>
      </c>
      <c r="M11" s="252">
        <v>126</v>
      </c>
      <c r="N11" s="259">
        <v>54</v>
      </c>
      <c r="O11" s="257">
        <v>180</v>
      </c>
      <c r="P11" s="228">
        <f t="shared" si="1"/>
        <v>900</v>
      </c>
    </row>
    <row r="12" spans="1:16">
      <c r="A12" s="269" t="s">
        <v>40</v>
      </c>
      <c r="B12" s="270" t="s">
        <v>41</v>
      </c>
      <c r="C12" s="271"/>
      <c r="D12" s="259">
        <v>3</v>
      </c>
      <c r="E12" s="252">
        <v>180</v>
      </c>
      <c r="F12" s="251">
        <v>180</v>
      </c>
      <c r="G12" s="251"/>
      <c r="H12" s="257">
        <v>180</v>
      </c>
      <c r="I12" s="251">
        <v>180</v>
      </c>
      <c r="J12" s="251">
        <v>180</v>
      </c>
      <c r="K12" s="251"/>
      <c r="L12" s="229">
        <v>180</v>
      </c>
      <c r="M12" s="285">
        <v>126</v>
      </c>
      <c r="N12" s="259">
        <v>54</v>
      </c>
      <c r="O12" s="257">
        <v>180</v>
      </c>
      <c r="P12" s="228">
        <f t="shared" si="1"/>
        <v>900</v>
      </c>
    </row>
    <row r="13" spans="1:16">
      <c r="A13" s="269" t="s">
        <v>42</v>
      </c>
      <c r="B13" s="270" t="s">
        <v>43</v>
      </c>
      <c r="C13" s="271"/>
      <c r="D13" s="259">
        <v>2</v>
      </c>
      <c r="E13" s="252">
        <v>120</v>
      </c>
      <c r="F13" s="251">
        <v>84</v>
      </c>
      <c r="G13" s="251">
        <v>36</v>
      </c>
      <c r="H13" s="272">
        <v>120</v>
      </c>
      <c r="I13" s="251">
        <v>120</v>
      </c>
      <c r="J13" s="251">
        <v>120</v>
      </c>
      <c r="K13" s="215"/>
      <c r="L13" s="229">
        <v>120</v>
      </c>
      <c r="M13" s="252">
        <v>84</v>
      </c>
      <c r="N13" s="264">
        <v>36</v>
      </c>
      <c r="O13" s="257">
        <v>120</v>
      </c>
      <c r="P13" s="214">
        <f t="shared" si="1"/>
        <v>600</v>
      </c>
    </row>
    <row r="14" spans="1:16" ht="15.75">
      <c r="A14" s="283" t="s">
        <v>44</v>
      </c>
      <c r="B14" s="270"/>
      <c r="C14" s="271"/>
      <c r="D14" s="286">
        <f>SUM(D5:D13)</f>
        <v>15</v>
      </c>
      <c r="E14" s="252"/>
      <c r="F14" s="251"/>
      <c r="G14" s="251"/>
      <c r="H14" s="257"/>
      <c r="I14" s="251"/>
      <c r="J14" s="251"/>
      <c r="K14" s="251"/>
      <c r="L14" s="229"/>
      <c r="M14" s="287"/>
      <c r="N14" s="259"/>
      <c r="O14" s="222"/>
      <c r="P14" s="228"/>
    </row>
    <row r="15" spans="1:16">
      <c r="A15" s="269"/>
      <c r="B15" s="270"/>
      <c r="C15" s="271"/>
      <c r="D15" s="224"/>
      <c r="E15" s="252"/>
      <c r="F15" s="251"/>
      <c r="G15" s="251"/>
      <c r="H15" s="257"/>
      <c r="I15" s="251"/>
      <c r="J15" s="251"/>
      <c r="K15" s="251"/>
      <c r="L15" s="229"/>
      <c r="M15" s="287"/>
      <c r="N15" s="259"/>
      <c r="O15" s="222"/>
      <c r="P15" s="228"/>
    </row>
    <row r="16" spans="1:16" ht="15.75">
      <c r="A16" s="283" t="s">
        <v>45</v>
      </c>
      <c r="B16" s="270"/>
      <c r="C16" s="271"/>
      <c r="D16" s="224"/>
      <c r="E16" s="252"/>
      <c r="F16" s="251"/>
      <c r="G16" s="251"/>
      <c r="H16" s="257"/>
      <c r="I16" s="251"/>
      <c r="J16" s="251"/>
      <c r="K16" s="251"/>
      <c r="L16" s="229"/>
      <c r="M16" s="287"/>
      <c r="N16" s="259"/>
      <c r="O16" s="222"/>
      <c r="P16" s="228"/>
    </row>
    <row r="17" spans="1:16">
      <c r="A17" s="269" t="s">
        <v>105</v>
      </c>
      <c r="B17" s="270" t="s">
        <v>106</v>
      </c>
      <c r="C17" s="271"/>
      <c r="D17" s="224">
        <v>9</v>
      </c>
      <c r="E17" s="252">
        <v>540</v>
      </c>
      <c r="F17" s="251">
        <v>378</v>
      </c>
      <c r="G17" s="251">
        <v>162</v>
      </c>
      <c r="H17" s="257">
        <v>540</v>
      </c>
      <c r="I17" s="251">
        <v>540</v>
      </c>
      <c r="J17" s="251">
        <v>378</v>
      </c>
      <c r="K17" s="251">
        <v>162</v>
      </c>
      <c r="L17" s="257">
        <v>540</v>
      </c>
      <c r="M17" s="287">
        <v>378</v>
      </c>
      <c r="N17" s="259">
        <v>162</v>
      </c>
      <c r="O17" s="257">
        <v>540</v>
      </c>
      <c r="P17" s="228">
        <v>2700</v>
      </c>
    </row>
    <row r="18" spans="1:16">
      <c r="A18" s="269" t="s">
        <v>107</v>
      </c>
      <c r="B18" s="270" t="s">
        <v>108</v>
      </c>
      <c r="C18" s="271"/>
      <c r="D18" s="224">
        <v>4</v>
      </c>
      <c r="E18" s="252">
        <v>240</v>
      </c>
      <c r="F18" s="251">
        <v>168</v>
      </c>
      <c r="G18" s="251">
        <v>72</v>
      </c>
      <c r="H18" s="257">
        <v>240</v>
      </c>
      <c r="I18" s="251">
        <v>240</v>
      </c>
      <c r="J18" s="251">
        <v>240</v>
      </c>
      <c r="K18" s="251"/>
      <c r="L18" s="257">
        <v>240</v>
      </c>
      <c r="M18" s="287">
        <v>168</v>
      </c>
      <c r="N18" s="259">
        <v>72</v>
      </c>
      <c r="O18" s="257">
        <v>240</v>
      </c>
      <c r="P18" s="228">
        <f>E18+H18+I18+L18+O18</f>
        <v>1200</v>
      </c>
    </row>
    <row r="19" spans="1:16">
      <c r="A19" s="269" t="s">
        <v>109</v>
      </c>
      <c r="B19" s="270" t="s">
        <v>110</v>
      </c>
      <c r="C19" s="271"/>
      <c r="D19" s="224">
        <v>4</v>
      </c>
      <c r="E19" s="252">
        <v>240</v>
      </c>
      <c r="F19" s="251">
        <v>240</v>
      </c>
      <c r="G19" s="251"/>
      <c r="H19" s="257">
        <v>240</v>
      </c>
      <c r="I19" s="251">
        <v>240</v>
      </c>
      <c r="J19" s="251">
        <v>168</v>
      </c>
      <c r="K19" s="251">
        <v>72</v>
      </c>
      <c r="L19" s="257">
        <v>240</v>
      </c>
      <c r="M19" s="287">
        <v>240</v>
      </c>
      <c r="N19" s="259"/>
      <c r="O19" s="257">
        <v>240</v>
      </c>
      <c r="P19" s="228">
        <f t="shared" ref="P19" si="2">SUM(E19,H19,I19,L19,O19)</f>
        <v>1200</v>
      </c>
    </row>
    <row r="20" spans="1:16" ht="15.75">
      <c r="A20" s="118" t="s">
        <v>48</v>
      </c>
      <c r="B20" s="112"/>
      <c r="C20" s="116"/>
      <c r="D20" s="39">
        <f>SUM(D17:D19)</f>
        <v>17</v>
      </c>
      <c r="E20" s="86"/>
      <c r="F20" s="56"/>
      <c r="G20" s="56"/>
      <c r="H20" s="95"/>
      <c r="I20" s="56"/>
      <c r="J20" s="56"/>
      <c r="K20" s="56"/>
      <c r="L20" s="13"/>
      <c r="M20" s="40"/>
      <c r="N20" s="90"/>
      <c r="O20" s="30"/>
      <c r="P20" s="46"/>
    </row>
    <row r="21" spans="1:16">
      <c r="A21" s="115"/>
      <c r="B21" s="112"/>
      <c r="C21" s="116"/>
      <c r="D21" s="4"/>
      <c r="E21" s="86"/>
      <c r="F21" s="56"/>
      <c r="G21" s="56"/>
      <c r="H21" s="95"/>
      <c r="I21" s="56"/>
      <c r="J21" s="56"/>
      <c r="K21" s="56"/>
      <c r="L21" s="13"/>
      <c r="M21" s="40"/>
      <c r="N21" s="90"/>
      <c r="O21" s="30"/>
      <c r="P21" s="46"/>
    </row>
    <row r="22" spans="1:16" ht="16.149999999999999" thickBot="1">
      <c r="A22" s="119" t="s">
        <v>14</v>
      </c>
      <c r="B22" s="120"/>
      <c r="C22" s="121"/>
      <c r="D22" s="82">
        <f>D14+D20</f>
        <v>32</v>
      </c>
      <c r="E22" s="12"/>
      <c r="F22" s="24"/>
      <c r="G22" s="24"/>
      <c r="H22" s="123"/>
      <c r="I22" s="57"/>
      <c r="J22" s="57"/>
      <c r="K22" s="57"/>
      <c r="L22" s="103"/>
      <c r="M22" s="37"/>
      <c r="N22" s="101"/>
      <c r="O22" s="38"/>
      <c r="P22" s="48">
        <f>SUM(P5:P21)</f>
        <v>9600</v>
      </c>
    </row>
    <row r="24" spans="1:16">
      <c r="A24" s="195" t="s">
        <v>111</v>
      </c>
    </row>
  </sheetData>
  <mergeCells count="3">
    <mergeCell ref="F3:H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27"/>
  <sheetViews>
    <sheetView zoomScale="120" zoomScaleNormal="120" workbookViewId="0">
      <selection activeCell="A5" sqref="A5:P23"/>
    </sheetView>
  </sheetViews>
  <sheetFormatPr defaultRowHeight="14.25"/>
  <cols>
    <col min="1" max="1" width="38.7109375" customWidth="1"/>
    <col min="2" max="2" width="10.14062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112</v>
      </c>
    </row>
    <row r="2" spans="1:16" ht="14.65" thickBot="1"/>
    <row r="3" spans="1:16" ht="15.75">
      <c r="A3" s="41" t="s">
        <v>1</v>
      </c>
      <c r="B3" s="27"/>
      <c r="C3" s="29"/>
      <c r="D3" s="169"/>
      <c r="E3" s="169" t="s">
        <v>2</v>
      </c>
      <c r="F3" s="210" t="s">
        <v>3</v>
      </c>
      <c r="G3" s="207"/>
      <c r="H3" s="208"/>
      <c r="I3" s="68" t="s">
        <v>5</v>
      </c>
      <c r="J3" s="205" t="s">
        <v>7</v>
      </c>
      <c r="K3" s="205"/>
      <c r="L3" s="205"/>
      <c r="M3" s="209" t="s">
        <v>85</v>
      </c>
      <c r="N3" s="205"/>
      <c r="O3" s="208"/>
      <c r="P3" s="45" t="s">
        <v>9</v>
      </c>
    </row>
    <row r="4" spans="1:16" ht="15.75">
      <c r="A4" s="58" t="s">
        <v>10</v>
      </c>
      <c r="B4" s="25"/>
      <c r="C4" s="59"/>
      <c r="D4" s="99" t="s">
        <v>11</v>
      </c>
      <c r="E4" s="130" t="s">
        <v>12</v>
      </c>
      <c r="F4" s="181" t="s">
        <v>86</v>
      </c>
      <c r="G4" s="138" t="s">
        <v>13</v>
      </c>
      <c r="H4" s="139" t="s">
        <v>87</v>
      </c>
      <c r="I4" s="75" t="s">
        <v>12</v>
      </c>
      <c r="J4" s="66" t="s">
        <v>86</v>
      </c>
      <c r="K4" s="66" t="s">
        <v>13</v>
      </c>
      <c r="L4" s="100" t="s">
        <v>87</v>
      </c>
      <c r="M4" s="188" t="s">
        <v>86</v>
      </c>
      <c r="N4" s="157" t="s">
        <v>13</v>
      </c>
      <c r="O4" s="189" t="s">
        <v>87</v>
      </c>
      <c r="P4" s="54" t="s">
        <v>9</v>
      </c>
    </row>
    <row r="5" spans="1:16">
      <c r="A5" s="261" t="s">
        <v>20</v>
      </c>
      <c r="B5" s="262" t="s">
        <v>21</v>
      </c>
      <c r="C5" s="263"/>
      <c r="D5" s="288">
        <v>3</v>
      </c>
      <c r="E5" s="289">
        <v>180</v>
      </c>
      <c r="F5" s="251">
        <v>180</v>
      </c>
      <c r="G5" s="251"/>
      <c r="H5" s="288">
        <v>180</v>
      </c>
      <c r="I5" s="289">
        <v>180</v>
      </c>
      <c r="J5" s="251">
        <v>180</v>
      </c>
      <c r="K5" s="251"/>
      <c r="L5" s="229">
        <v>180</v>
      </c>
      <c r="M5" s="290">
        <v>126</v>
      </c>
      <c r="N5" s="291">
        <v>54</v>
      </c>
      <c r="O5" s="267">
        <v>180</v>
      </c>
      <c r="P5" s="214">
        <f t="shared" ref="P5" si="0">E5+H5+I5+L5+O5</f>
        <v>900</v>
      </c>
    </row>
    <row r="6" spans="1:16">
      <c r="A6" s="273" t="s">
        <v>23</v>
      </c>
      <c r="B6" s="270"/>
      <c r="C6" s="271"/>
      <c r="D6" s="268"/>
      <c r="E6" s="292">
        <f>0.25*E5</f>
        <v>45</v>
      </c>
      <c r="F6" s="293">
        <f t="shared" ref="F6" si="1">0.25*F5</f>
        <v>45</v>
      </c>
      <c r="G6" s="294"/>
      <c r="H6" s="294">
        <v>45</v>
      </c>
      <c r="I6" s="292">
        <f>0.25*I5</f>
        <v>45</v>
      </c>
      <c r="J6" s="275">
        <v>45</v>
      </c>
      <c r="K6" s="278"/>
      <c r="L6" s="294">
        <v>45</v>
      </c>
      <c r="M6" s="295">
        <f t="shared" ref="M6" si="2">0.25*M5</f>
        <v>31.5</v>
      </c>
      <c r="N6" s="294"/>
      <c r="O6" s="277"/>
      <c r="P6" s="296"/>
    </row>
    <row r="7" spans="1:16">
      <c r="A7" s="273" t="s">
        <v>24</v>
      </c>
      <c r="B7" s="270"/>
      <c r="C7" s="271"/>
      <c r="D7" s="268"/>
      <c r="E7" s="292">
        <f>0.75*E5</f>
        <v>135</v>
      </c>
      <c r="F7" s="293">
        <f t="shared" ref="F7" si="3">0.75*F5</f>
        <v>135</v>
      </c>
      <c r="G7" s="294"/>
      <c r="H7" s="294">
        <v>135</v>
      </c>
      <c r="I7" s="292">
        <f>0.75*I5</f>
        <v>135</v>
      </c>
      <c r="J7" s="275">
        <v>135</v>
      </c>
      <c r="K7" s="278"/>
      <c r="L7" s="294">
        <v>135</v>
      </c>
      <c r="M7" s="295">
        <f t="shared" ref="M7" si="4">0.75*M5</f>
        <v>94.5</v>
      </c>
      <c r="N7" s="294"/>
      <c r="O7" s="277"/>
      <c r="P7" s="296"/>
    </row>
    <row r="8" spans="1:16">
      <c r="A8" s="269" t="s">
        <v>25</v>
      </c>
      <c r="B8" s="270" t="s">
        <v>26</v>
      </c>
      <c r="C8" s="271"/>
      <c r="D8" s="229">
        <v>3</v>
      </c>
      <c r="E8" s="230">
        <v>180</v>
      </c>
      <c r="F8" s="297">
        <v>180</v>
      </c>
      <c r="G8" s="298"/>
      <c r="H8" s="299">
        <v>180</v>
      </c>
      <c r="I8" s="230">
        <v>180</v>
      </c>
      <c r="J8" s="251">
        <v>126</v>
      </c>
      <c r="K8" s="300">
        <v>54</v>
      </c>
      <c r="L8" s="229">
        <v>180</v>
      </c>
      <c r="M8" s="301">
        <v>180</v>
      </c>
      <c r="N8" s="298"/>
      <c r="O8" s="257">
        <v>180</v>
      </c>
      <c r="P8" s="214">
        <v>900</v>
      </c>
    </row>
    <row r="9" spans="1:16">
      <c r="A9" s="273" t="s">
        <v>27</v>
      </c>
      <c r="B9" s="270"/>
      <c r="C9" s="271"/>
      <c r="D9" s="229"/>
      <c r="E9" s="292">
        <f>0.25*E8</f>
        <v>45</v>
      </c>
      <c r="F9" s="293">
        <f t="shared" ref="F9" si="5">0.25*F8</f>
        <v>45</v>
      </c>
      <c r="G9" s="294"/>
      <c r="H9" s="294">
        <v>45</v>
      </c>
      <c r="I9" s="292">
        <f>0.25*I8</f>
        <v>45</v>
      </c>
      <c r="J9" s="275">
        <v>31.5</v>
      </c>
      <c r="K9" s="278"/>
      <c r="L9" s="294"/>
      <c r="M9" s="295">
        <f t="shared" ref="M9" si="6">0.25*M8</f>
        <v>45</v>
      </c>
      <c r="N9" s="294"/>
      <c r="O9" s="277">
        <v>45</v>
      </c>
      <c r="P9" s="214"/>
    </row>
    <row r="10" spans="1:16">
      <c r="A10" s="273" t="s">
        <v>28</v>
      </c>
      <c r="B10" s="270"/>
      <c r="C10" s="271"/>
      <c r="D10" s="229"/>
      <c r="E10" s="292">
        <f>0.75*E8</f>
        <v>135</v>
      </c>
      <c r="F10" s="302">
        <f t="shared" ref="F10" si="7">0.75*F8</f>
        <v>135</v>
      </c>
      <c r="G10" s="303"/>
      <c r="H10" s="294">
        <v>135</v>
      </c>
      <c r="I10" s="292">
        <f>0.75*I8</f>
        <v>135</v>
      </c>
      <c r="J10" s="275">
        <v>94.5</v>
      </c>
      <c r="K10" s="278"/>
      <c r="L10" s="294"/>
      <c r="M10" s="304">
        <f t="shared" ref="M10" si="8">0.75*M8</f>
        <v>135</v>
      </c>
      <c r="N10" s="303"/>
      <c r="O10" s="277">
        <v>135</v>
      </c>
      <c r="P10" s="214"/>
    </row>
    <row r="11" spans="1:16">
      <c r="A11" s="269" t="s">
        <v>31</v>
      </c>
      <c r="B11" s="270" t="s">
        <v>32</v>
      </c>
      <c r="C11" s="271" t="s">
        <v>33</v>
      </c>
      <c r="D11" s="229">
        <v>2</v>
      </c>
      <c r="E11" s="230">
        <v>120</v>
      </c>
      <c r="F11" s="251">
        <v>120</v>
      </c>
      <c r="G11" s="251"/>
      <c r="H11" s="268">
        <v>120</v>
      </c>
      <c r="I11" s="230">
        <v>120</v>
      </c>
      <c r="J11" s="251">
        <v>120</v>
      </c>
      <c r="K11" s="215"/>
      <c r="L11" s="229">
        <v>120</v>
      </c>
      <c r="M11" s="252">
        <v>120</v>
      </c>
      <c r="N11" s="264"/>
      <c r="O11" s="257">
        <v>120</v>
      </c>
      <c r="P11" s="214">
        <f t="shared" ref="P11:P14" si="9">E11+H11+I11+L11+O11</f>
        <v>600</v>
      </c>
    </row>
    <row r="12" spans="1:16">
      <c r="A12" s="269" t="s">
        <v>36</v>
      </c>
      <c r="B12" s="270" t="s">
        <v>37</v>
      </c>
      <c r="C12" s="271" t="s">
        <v>33</v>
      </c>
      <c r="D12" s="229">
        <v>2</v>
      </c>
      <c r="E12" s="230">
        <v>120</v>
      </c>
      <c r="F12" s="251">
        <v>120</v>
      </c>
      <c r="G12" s="251"/>
      <c r="H12" s="229">
        <v>120</v>
      </c>
      <c r="I12" s="230">
        <v>120</v>
      </c>
      <c r="J12" s="251">
        <v>120</v>
      </c>
      <c r="K12" s="251"/>
      <c r="L12" s="229">
        <v>120</v>
      </c>
      <c r="M12" s="252">
        <v>120</v>
      </c>
      <c r="N12" s="259"/>
      <c r="O12" s="257">
        <v>120</v>
      </c>
      <c r="P12" s="214">
        <f t="shared" si="9"/>
        <v>600</v>
      </c>
    </row>
    <row r="13" spans="1:16">
      <c r="A13" s="269" t="s">
        <v>88</v>
      </c>
      <c r="B13" s="270" t="s">
        <v>89</v>
      </c>
      <c r="C13" s="271"/>
      <c r="D13" s="229">
        <v>3</v>
      </c>
      <c r="E13" s="230">
        <v>180</v>
      </c>
      <c r="F13" s="251">
        <v>180</v>
      </c>
      <c r="G13" s="251"/>
      <c r="H13" s="229">
        <v>180</v>
      </c>
      <c r="I13" s="230">
        <v>180</v>
      </c>
      <c r="J13" s="251">
        <v>180</v>
      </c>
      <c r="K13" s="251"/>
      <c r="L13" s="229">
        <v>180</v>
      </c>
      <c r="M13" s="252">
        <v>126</v>
      </c>
      <c r="N13" s="259">
        <v>54</v>
      </c>
      <c r="O13" s="257">
        <v>180</v>
      </c>
      <c r="P13" s="214">
        <f t="shared" si="9"/>
        <v>900</v>
      </c>
    </row>
    <row r="14" spans="1:16">
      <c r="A14" s="269" t="s">
        <v>40</v>
      </c>
      <c r="B14" s="270" t="s">
        <v>41</v>
      </c>
      <c r="C14" s="271"/>
      <c r="D14" s="229">
        <v>4</v>
      </c>
      <c r="E14" s="230">
        <v>240</v>
      </c>
      <c r="F14" s="251">
        <v>168</v>
      </c>
      <c r="G14" s="251">
        <v>72</v>
      </c>
      <c r="H14" s="229">
        <v>240</v>
      </c>
      <c r="I14" s="230">
        <v>240</v>
      </c>
      <c r="J14" s="251">
        <v>240</v>
      </c>
      <c r="K14" s="251"/>
      <c r="L14" s="229">
        <v>240</v>
      </c>
      <c r="M14" s="252">
        <v>168</v>
      </c>
      <c r="N14" s="251">
        <v>72</v>
      </c>
      <c r="O14" s="305">
        <v>240</v>
      </c>
      <c r="P14" s="214">
        <f t="shared" si="9"/>
        <v>1200</v>
      </c>
    </row>
    <row r="15" spans="1:16">
      <c r="A15" s="269" t="s">
        <v>42</v>
      </c>
      <c r="B15" s="270" t="s">
        <v>43</v>
      </c>
      <c r="C15" s="271"/>
      <c r="D15" s="229">
        <v>2</v>
      </c>
      <c r="E15" s="230">
        <v>120</v>
      </c>
      <c r="F15" s="251">
        <v>84</v>
      </c>
      <c r="G15" s="251">
        <v>36</v>
      </c>
      <c r="H15" s="229">
        <v>120</v>
      </c>
      <c r="I15" s="230">
        <v>120</v>
      </c>
      <c r="J15" s="251">
        <v>120</v>
      </c>
      <c r="K15" s="251"/>
      <c r="L15" s="229">
        <v>120</v>
      </c>
      <c r="M15" s="252">
        <v>84</v>
      </c>
      <c r="N15" s="259">
        <v>36</v>
      </c>
      <c r="O15" s="257">
        <v>120</v>
      </c>
      <c r="P15" s="214">
        <f t="shared" ref="P15" si="10">E15+H15+I15+L15+O15</f>
        <v>600</v>
      </c>
    </row>
    <row r="16" spans="1:16" ht="15.75">
      <c r="A16" s="283" t="s">
        <v>44</v>
      </c>
      <c r="B16" s="270"/>
      <c r="C16" s="271"/>
      <c r="D16" s="306">
        <f>SUM(D5:D15)</f>
        <v>19</v>
      </c>
      <c r="E16" s="230"/>
      <c r="F16" s="251"/>
      <c r="G16" s="251"/>
      <c r="H16" s="229"/>
      <c r="I16" s="230"/>
      <c r="J16" s="251"/>
      <c r="K16" s="251"/>
      <c r="L16" s="229"/>
      <c r="M16" s="252"/>
      <c r="N16" s="259"/>
      <c r="O16" s="257"/>
      <c r="P16" s="214"/>
    </row>
    <row r="17" spans="1:16">
      <c r="A17" s="269"/>
      <c r="B17" s="270"/>
      <c r="C17" s="271"/>
      <c r="D17" s="229"/>
      <c r="E17" s="230"/>
      <c r="F17" s="251"/>
      <c r="G17" s="251"/>
      <c r="H17" s="229"/>
      <c r="I17" s="230"/>
      <c r="J17" s="251"/>
      <c r="K17" s="251"/>
      <c r="L17" s="229"/>
      <c r="M17" s="252"/>
      <c r="N17" s="259"/>
      <c r="O17" s="257"/>
      <c r="P17" s="214"/>
    </row>
    <row r="18" spans="1:16" ht="15.75">
      <c r="A18" s="283" t="s">
        <v>45</v>
      </c>
      <c r="B18" s="270"/>
      <c r="C18" s="271"/>
      <c r="D18" s="229"/>
      <c r="E18" s="230"/>
      <c r="F18" s="251"/>
      <c r="G18" s="251"/>
      <c r="H18" s="229"/>
      <c r="I18" s="230"/>
      <c r="J18" s="251"/>
      <c r="K18" s="251"/>
      <c r="L18" s="229"/>
      <c r="M18" s="252"/>
      <c r="N18" s="259"/>
      <c r="O18" s="257"/>
      <c r="P18" s="214"/>
    </row>
    <row r="19" spans="1:16">
      <c r="A19" s="269" t="s">
        <v>113</v>
      </c>
      <c r="B19" s="270" t="s">
        <v>114</v>
      </c>
      <c r="C19" s="271"/>
      <c r="D19" s="229">
        <v>3</v>
      </c>
      <c r="E19" s="230">
        <v>180</v>
      </c>
      <c r="F19" s="251">
        <v>126</v>
      </c>
      <c r="G19" s="251">
        <v>54</v>
      </c>
      <c r="H19" s="229">
        <v>180</v>
      </c>
      <c r="I19" s="230">
        <v>180</v>
      </c>
      <c r="J19" s="251">
        <v>126</v>
      </c>
      <c r="K19" s="251">
        <v>54</v>
      </c>
      <c r="L19" s="229">
        <v>180</v>
      </c>
      <c r="M19" s="252">
        <v>126</v>
      </c>
      <c r="N19" s="251">
        <v>54</v>
      </c>
      <c r="O19" s="257">
        <v>180</v>
      </c>
      <c r="P19" s="214">
        <v>900</v>
      </c>
    </row>
    <row r="20" spans="1:16">
      <c r="A20" s="269" t="s">
        <v>115</v>
      </c>
      <c r="B20" s="270" t="s">
        <v>116</v>
      </c>
      <c r="C20" s="271"/>
      <c r="D20" s="229">
        <v>2</v>
      </c>
      <c r="E20" s="230">
        <v>120</v>
      </c>
      <c r="F20" s="251">
        <v>120</v>
      </c>
      <c r="G20" s="251"/>
      <c r="H20" s="229">
        <v>120</v>
      </c>
      <c r="I20" s="230">
        <v>120</v>
      </c>
      <c r="J20" s="251">
        <v>120</v>
      </c>
      <c r="K20" s="251"/>
      <c r="L20" s="229">
        <v>120</v>
      </c>
      <c r="M20" s="252">
        <v>84</v>
      </c>
      <c r="N20" s="251">
        <v>36</v>
      </c>
      <c r="O20" s="257">
        <v>120</v>
      </c>
      <c r="P20" s="214">
        <v>600</v>
      </c>
    </row>
    <row r="21" spans="1:16">
      <c r="A21" s="269" t="s">
        <v>117</v>
      </c>
      <c r="B21" s="270" t="s">
        <v>118</v>
      </c>
      <c r="C21" s="271"/>
      <c r="D21" s="229">
        <v>4</v>
      </c>
      <c r="E21" s="230">
        <v>240</v>
      </c>
      <c r="F21" s="251">
        <v>168</v>
      </c>
      <c r="G21" s="251">
        <v>72</v>
      </c>
      <c r="H21" s="229">
        <v>240</v>
      </c>
      <c r="I21" s="230">
        <v>240</v>
      </c>
      <c r="J21" s="251">
        <v>168</v>
      </c>
      <c r="K21" s="251">
        <v>72</v>
      </c>
      <c r="L21" s="229">
        <v>240</v>
      </c>
      <c r="M21" s="252">
        <v>168</v>
      </c>
      <c r="N21" s="251">
        <v>72</v>
      </c>
      <c r="O21" s="257">
        <v>240</v>
      </c>
      <c r="P21" s="214">
        <v>1200</v>
      </c>
    </row>
    <row r="22" spans="1:16">
      <c r="A22" s="269" t="s">
        <v>119</v>
      </c>
      <c r="B22" s="270" t="s">
        <v>120</v>
      </c>
      <c r="C22" s="271"/>
      <c r="D22" s="229">
        <v>4</v>
      </c>
      <c r="E22" s="230">
        <v>240</v>
      </c>
      <c r="F22" s="251">
        <v>168</v>
      </c>
      <c r="G22" s="251">
        <v>72</v>
      </c>
      <c r="H22" s="229">
        <v>240</v>
      </c>
      <c r="I22" s="230">
        <v>240</v>
      </c>
      <c r="J22" s="251">
        <v>168</v>
      </c>
      <c r="K22" s="251">
        <v>72</v>
      </c>
      <c r="L22" s="229">
        <v>240</v>
      </c>
      <c r="M22" s="252">
        <v>240</v>
      </c>
      <c r="N22" s="259"/>
      <c r="O22" s="257">
        <v>240</v>
      </c>
      <c r="P22" s="214">
        <f t="shared" ref="P22" si="11">E22+H22+I22+L22+O22</f>
        <v>1200</v>
      </c>
    </row>
    <row r="23" spans="1:16" ht="15.75">
      <c r="A23" s="283" t="s">
        <v>48</v>
      </c>
      <c r="B23" s="270"/>
      <c r="C23" s="271"/>
      <c r="D23" s="306">
        <f>SUM(D19:D22)</f>
        <v>13</v>
      </c>
      <c r="E23" s="230"/>
      <c r="F23" s="251"/>
      <c r="G23" s="251"/>
      <c r="H23" s="229"/>
      <c r="I23" s="230"/>
      <c r="J23" s="251"/>
      <c r="K23" s="251"/>
      <c r="L23" s="229"/>
      <c r="M23" s="252"/>
      <c r="N23" s="259"/>
      <c r="O23" s="257"/>
      <c r="P23" s="214"/>
    </row>
    <row r="24" spans="1:16">
      <c r="A24" s="115"/>
      <c r="B24" s="112"/>
      <c r="C24" s="116"/>
      <c r="D24" s="13"/>
      <c r="E24" s="16"/>
      <c r="F24" s="56"/>
      <c r="G24" s="56"/>
      <c r="H24" s="13"/>
      <c r="I24" s="16"/>
      <c r="J24" s="56"/>
      <c r="K24" s="56"/>
      <c r="L24" s="13"/>
      <c r="M24" s="86"/>
      <c r="N24" s="90"/>
      <c r="O24" s="95"/>
      <c r="P24" s="113"/>
    </row>
    <row r="25" spans="1:16" ht="16.149999999999999" thickBot="1">
      <c r="A25" s="119" t="s">
        <v>14</v>
      </c>
      <c r="B25" s="120"/>
      <c r="C25" s="121"/>
      <c r="D25" s="81">
        <f>D16+D23</f>
        <v>32</v>
      </c>
      <c r="E25" s="125"/>
      <c r="F25" s="57"/>
      <c r="G25" s="57"/>
      <c r="H25" s="103"/>
      <c r="I25" s="125"/>
      <c r="J25" s="57"/>
      <c r="K25" s="57"/>
      <c r="L25" s="103"/>
      <c r="M25" s="12"/>
      <c r="N25" s="186"/>
      <c r="O25" s="123"/>
      <c r="P25" s="187">
        <f>SUM(P5:P24)</f>
        <v>9600</v>
      </c>
    </row>
    <row r="27" spans="1:16">
      <c r="A27" s="195" t="s">
        <v>111</v>
      </c>
    </row>
  </sheetData>
  <mergeCells count="3">
    <mergeCell ref="F3:H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24"/>
  <sheetViews>
    <sheetView tabSelected="1" zoomScale="110" zoomScaleNormal="110" workbookViewId="0">
      <selection activeCell="A5" sqref="A5:P19"/>
    </sheetView>
  </sheetViews>
  <sheetFormatPr defaultRowHeight="14.25"/>
  <cols>
    <col min="1" max="1" width="38.7109375" customWidth="1"/>
    <col min="2" max="2" width="10.140625" bestFit="1" customWidth="1"/>
    <col min="3" max="3" width="5.42578125" style="2" customWidth="1"/>
    <col min="4" max="4" width="10.85546875" bestFit="1" customWidth="1"/>
    <col min="16" max="16" width="10.7109375" bestFit="1" customWidth="1"/>
  </cols>
  <sheetData>
    <row r="1" spans="1:16" ht="21">
      <c r="A1" s="1" t="s">
        <v>121</v>
      </c>
    </row>
    <row r="2" spans="1:16" ht="14.65" thickBot="1"/>
    <row r="3" spans="1:16" ht="15.75">
      <c r="A3" s="41" t="s">
        <v>1</v>
      </c>
      <c r="B3" s="27"/>
      <c r="C3" s="29"/>
      <c r="D3" s="169"/>
      <c r="E3" s="33" t="s">
        <v>2</v>
      </c>
      <c r="F3" s="206" t="s">
        <v>3</v>
      </c>
      <c r="G3" s="207"/>
      <c r="H3" s="208"/>
      <c r="I3" s="33" t="s">
        <v>5</v>
      </c>
      <c r="J3" s="204" t="s">
        <v>7</v>
      </c>
      <c r="K3" s="205"/>
      <c r="L3" s="205"/>
      <c r="M3" s="209" t="s">
        <v>85</v>
      </c>
      <c r="N3" s="205"/>
      <c r="O3" s="208"/>
      <c r="P3" s="45" t="s">
        <v>9</v>
      </c>
    </row>
    <row r="4" spans="1:16" ht="16.149999999999999" thickBot="1">
      <c r="A4" s="58" t="s">
        <v>10</v>
      </c>
      <c r="B4" s="25"/>
      <c r="C4" s="59"/>
      <c r="D4" s="99" t="s">
        <v>11</v>
      </c>
      <c r="E4" s="130" t="s">
        <v>12</v>
      </c>
      <c r="F4" s="138" t="s">
        <v>86</v>
      </c>
      <c r="G4" s="138" t="s">
        <v>13</v>
      </c>
      <c r="H4" s="139" t="s">
        <v>87</v>
      </c>
      <c r="I4" s="52" t="s">
        <v>12</v>
      </c>
      <c r="J4" s="66" t="s">
        <v>86</v>
      </c>
      <c r="K4" s="66" t="s">
        <v>13</v>
      </c>
      <c r="L4" s="100" t="s">
        <v>87</v>
      </c>
      <c r="M4" s="52" t="s">
        <v>86</v>
      </c>
      <c r="N4" s="100" t="s">
        <v>13</v>
      </c>
      <c r="O4" s="102" t="s">
        <v>87</v>
      </c>
      <c r="P4" s="54" t="s">
        <v>9</v>
      </c>
    </row>
    <row r="5" spans="1:16">
      <c r="A5" s="261" t="s">
        <v>20</v>
      </c>
      <c r="B5" s="262" t="s">
        <v>21</v>
      </c>
      <c r="C5" s="263"/>
      <c r="D5" s="264">
        <v>1</v>
      </c>
      <c r="E5" s="265">
        <v>60</v>
      </c>
      <c r="F5" s="266">
        <v>60</v>
      </c>
      <c r="G5" s="266"/>
      <c r="H5" s="267">
        <v>60</v>
      </c>
      <c r="I5" s="215">
        <v>60</v>
      </c>
      <c r="J5" s="215">
        <v>60</v>
      </c>
      <c r="K5" s="215"/>
      <c r="L5" s="268">
        <v>60</v>
      </c>
      <c r="M5" s="265">
        <v>42</v>
      </c>
      <c r="N5" s="266">
        <v>18</v>
      </c>
      <c r="O5" s="267">
        <v>60</v>
      </c>
      <c r="P5" s="219">
        <v>300</v>
      </c>
    </row>
    <row r="6" spans="1:16">
      <c r="A6" s="269" t="s">
        <v>25</v>
      </c>
      <c r="B6" s="270" t="s">
        <v>26</v>
      </c>
      <c r="C6" s="271"/>
      <c r="D6" s="259">
        <v>2</v>
      </c>
      <c r="E6" s="252">
        <v>120</v>
      </c>
      <c r="F6" s="251">
        <v>120</v>
      </c>
      <c r="G6" s="251"/>
      <c r="H6" s="272">
        <v>120</v>
      </c>
      <c r="I6" s="251">
        <v>120</v>
      </c>
      <c r="J6" s="251">
        <v>84</v>
      </c>
      <c r="K6" s="215">
        <v>36</v>
      </c>
      <c r="L6" s="229">
        <v>120</v>
      </c>
      <c r="M6" s="252">
        <v>120</v>
      </c>
      <c r="N6" s="264"/>
      <c r="O6" s="257">
        <v>120</v>
      </c>
      <c r="P6" s="214">
        <f t="shared" ref="P6" si="0">SUM(E6,H6,I6,L6,O6)</f>
        <v>600</v>
      </c>
    </row>
    <row r="7" spans="1:16">
      <c r="A7" s="273" t="s">
        <v>27</v>
      </c>
      <c r="B7" s="270"/>
      <c r="C7" s="271"/>
      <c r="D7" s="259"/>
      <c r="E7" s="274">
        <v>30</v>
      </c>
      <c r="F7" s="275">
        <v>30</v>
      </c>
      <c r="G7" s="276"/>
      <c r="H7" s="277">
        <v>30</v>
      </c>
      <c r="I7" s="275">
        <v>30</v>
      </c>
      <c r="J7" s="276">
        <v>21</v>
      </c>
      <c r="K7" s="278"/>
      <c r="L7" s="276"/>
      <c r="M7" s="279">
        <v>30</v>
      </c>
      <c r="N7" s="278"/>
      <c r="O7" s="280">
        <v>30</v>
      </c>
      <c r="P7" s="214"/>
    </row>
    <row r="8" spans="1:16">
      <c r="A8" s="273" t="s">
        <v>28</v>
      </c>
      <c r="B8" s="270"/>
      <c r="C8" s="271"/>
      <c r="D8" s="259"/>
      <c r="E8" s="274">
        <v>90</v>
      </c>
      <c r="F8" s="275">
        <v>90</v>
      </c>
      <c r="G8" s="276"/>
      <c r="H8" s="277">
        <v>90</v>
      </c>
      <c r="I8" s="275">
        <v>90</v>
      </c>
      <c r="J8" s="276">
        <v>63</v>
      </c>
      <c r="K8" s="278"/>
      <c r="L8" s="276"/>
      <c r="M8" s="281">
        <v>90</v>
      </c>
      <c r="N8" s="278"/>
      <c r="O8" s="280">
        <v>90</v>
      </c>
      <c r="P8" s="214"/>
    </row>
    <row r="9" spans="1:16">
      <c r="A9" s="269" t="s">
        <v>31</v>
      </c>
      <c r="B9" s="270" t="s">
        <v>32</v>
      </c>
      <c r="C9" s="271" t="s">
        <v>33</v>
      </c>
      <c r="D9" s="259">
        <v>2</v>
      </c>
      <c r="E9" s="252">
        <v>120</v>
      </c>
      <c r="F9" s="251">
        <v>120</v>
      </c>
      <c r="G9" s="251"/>
      <c r="H9" s="272">
        <v>120</v>
      </c>
      <c r="I9" s="251">
        <v>120</v>
      </c>
      <c r="J9" s="251">
        <v>120</v>
      </c>
      <c r="K9" s="215"/>
      <c r="L9" s="229">
        <v>120</v>
      </c>
      <c r="M9" s="252">
        <v>120</v>
      </c>
      <c r="N9" s="264"/>
      <c r="O9" s="257">
        <v>120</v>
      </c>
      <c r="P9" s="228">
        <f t="shared" ref="P9:P13" si="1">SUM(E9,H9,I9,L9,O9)</f>
        <v>600</v>
      </c>
    </row>
    <row r="10" spans="1:16">
      <c r="A10" s="269" t="s">
        <v>36</v>
      </c>
      <c r="B10" s="270" t="s">
        <v>37</v>
      </c>
      <c r="C10" s="271" t="s">
        <v>33</v>
      </c>
      <c r="D10" s="259">
        <v>2</v>
      </c>
      <c r="E10" s="252">
        <v>120</v>
      </c>
      <c r="F10" s="251">
        <v>120</v>
      </c>
      <c r="G10" s="251"/>
      <c r="H10" s="257">
        <v>120</v>
      </c>
      <c r="I10" s="251">
        <v>120</v>
      </c>
      <c r="J10" s="251">
        <v>120</v>
      </c>
      <c r="K10" s="251"/>
      <c r="L10" s="229">
        <v>120</v>
      </c>
      <c r="M10" s="252">
        <v>120</v>
      </c>
      <c r="N10" s="259"/>
      <c r="O10" s="257">
        <v>120</v>
      </c>
      <c r="P10" s="228">
        <f t="shared" si="1"/>
        <v>600</v>
      </c>
    </row>
    <row r="11" spans="1:16">
      <c r="A11" s="269" t="s">
        <v>88</v>
      </c>
      <c r="B11" s="270" t="s">
        <v>89</v>
      </c>
      <c r="C11" s="271"/>
      <c r="D11" s="259">
        <v>3</v>
      </c>
      <c r="E11" s="252">
        <v>180</v>
      </c>
      <c r="F11" s="251">
        <v>180</v>
      </c>
      <c r="G11" s="251"/>
      <c r="H11" s="257">
        <v>180</v>
      </c>
      <c r="I11" s="251">
        <v>180</v>
      </c>
      <c r="J11" s="251">
        <v>180</v>
      </c>
      <c r="K11" s="251"/>
      <c r="L11" s="229">
        <v>180</v>
      </c>
      <c r="M11" s="252">
        <v>126</v>
      </c>
      <c r="N11" s="259">
        <v>54</v>
      </c>
      <c r="O11" s="257">
        <v>180</v>
      </c>
      <c r="P11" s="228">
        <f t="shared" si="1"/>
        <v>900</v>
      </c>
    </row>
    <row r="12" spans="1:16">
      <c r="A12" s="269" t="s">
        <v>40</v>
      </c>
      <c r="B12" s="270" t="s">
        <v>41</v>
      </c>
      <c r="C12" s="271"/>
      <c r="D12" s="259">
        <v>3</v>
      </c>
      <c r="E12" s="252">
        <v>180</v>
      </c>
      <c r="F12" s="251">
        <v>180</v>
      </c>
      <c r="G12" s="251"/>
      <c r="H12" s="257">
        <v>180</v>
      </c>
      <c r="I12" s="251">
        <v>180</v>
      </c>
      <c r="J12" s="251">
        <v>180</v>
      </c>
      <c r="K12" s="251"/>
      <c r="L12" s="229">
        <v>180</v>
      </c>
      <c r="M12" s="285">
        <v>126</v>
      </c>
      <c r="N12" s="259">
        <v>54</v>
      </c>
      <c r="O12" s="257">
        <v>180</v>
      </c>
      <c r="P12" s="228">
        <f t="shared" si="1"/>
        <v>900</v>
      </c>
    </row>
    <row r="13" spans="1:16">
      <c r="A13" s="269" t="s">
        <v>42</v>
      </c>
      <c r="B13" s="270" t="s">
        <v>43</v>
      </c>
      <c r="C13" s="271"/>
      <c r="D13" s="259">
        <v>2</v>
      </c>
      <c r="E13" s="252">
        <v>120</v>
      </c>
      <c r="F13" s="251">
        <v>84</v>
      </c>
      <c r="G13" s="251">
        <v>36</v>
      </c>
      <c r="H13" s="272">
        <v>120</v>
      </c>
      <c r="I13" s="251">
        <v>120</v>
      </c>
      <c r="J13" s="251">
        <v>120</v>
      </c>
      <c r="K13" s="215"/>
      <c r="L13" s="229">
        <v>120</v>
      </c>
      <c r="M13" s="252">
        <v>84</v>
      </c>
      <c r="N13" s="264">
        <v>36</v>
      </c>
      <c r="O13" s="257">
        <v>120</v>
      </c>
      <c r="P13" s="214">
        <f t="shared" si="1"/>
        <v>600</v>
      </c>
    </row>
    <row r="14" spans="1:16" ht="15.75">
      <c r="A14" s="283" t="s">
        <v>44</v>
      </c>
      <c r="B14" s="270"/>
      <c r="C14" s="271"/>
      <c r="D14" s="286">
        <f>SUM(D5:D13)</f>
        <v>15</v>
      </c>
      <c r="E14" s="252"/>
      <c r="F14" s="251"/>
      <c r="G14" s="251"/>
      <c r="H14" s="257"/>
      <c r="I14" s="251"/>
      <c r="J14" s="251"/>
      <c r="K14" s="251"/>
      <c r="L14" s="229"/>
      <c r="M14" s="287"/>
      <c r="N14" s="259"/>
      <c r="O14" s="222"/>
      <c r="P14" s="228"/>
    </row>
    <row r="15" spans="1:16">
      <c r="A15" s="269"/>
      <c r="B15" s="270"/>
      <c r="C15" s="271"/>
      <c r="D15" s="224"/>
      <c r="E15" s="252"/>
      <c r="F15" s="251"/>
      <c r="G15" s="251"/>
      <c r="H15" s="257"/>
      <c r="I15" s="251"/>
      <c r="J15" s="251"/>
      <c r="K15" s="251"/>
      <c r="L15" s="229"/>
      <c r="M15" s="287"/>
      <c r="N15" s="259"/>
      <c r="O15" s="222"/>
      <c r="P15" s="228"/>
    </row>
    <row r="16" spans="1:16" ht="15.75">
      <c r="A16" s="283" t="s">
        <v>45</v>
      </c>
      <c r="B16" s="270"/>
      <c r="C16" s="271"/>
      <c r="D16" s="224"/>
      <c r="E16" s="252"/>
      <c r="F16" s="251"/>
      <c r="G16" s="251"/>
      <c r="H16" s="257"/>
      <c r="I16" s="251"/>
      <c r="J16" s="251"/>
      <c r="K16" s="251"/>
      <c r="L16" s="229"/>
      <c r="M16" s="287"/>
      <c r="N16" s="259"/>
      <c r="O16" s="222"/>
      <c r="P16" s="228"/>
    </row>
    <row r="17" spans="1:16">
      <c r="A17" s="269" t="s">
        <v>122</v>
      </c>
      <c r="B17" s="270" t="s">
        <v>123</v>
      </c>
      <c r="C17" s="271"/>
      <c r="D17" s="224">
        <v>4</v>
      </c>
      <c r="E17" s="252">
        <v>240</v>
      </c>
      <c r="F17" s="251">
        <v>168</v>
      </c>
      <c r="G17" s="251">
        <v>72</v>
      </c>
      <c r="H17" s="257">
        <v>240</v>
      </c>
      <c r="I17" s="251">
        <v>240</v>
      </c>
      <c r="J17" s="251">
        <v>168</v>
      </c>
      <c r="K17" s="251">
        <v>72</v>
      </c>
      <c r="L17" s="257">
        <v>240</v>
      </c>
      <c r="M17" s="287">
        <v>240</v>
      </c>
      <c r="N17" s="259"/>
      <c r="O17" s="257">
        <v>240</v>
      </c>
      <c r="P17" s="228">
        <f>E17+H17+I17+L17+O17</f>
        <v>1200</v>
      </c>
    </row>
    <row r="18" spans="1:16">
      <c r="A18" s="269" t="s">
        <v>79</v>
      </c>
      <c r="B18" s="270" t="s">
        <v>80</v>
      </c>
      <c r="C18" s="271"/>
      <c r="D18" s="224">
        <v>8</v>
      </c>
      <c r="E18" s="252">
        <v>480</v>
      </c>
      <c r="F18" s="251">
        <v>336</v>
      </c>
      <c r="G18" s="251">
        <v>144</v>
      </c>
      <c r="H18" s="257">
        <v>480</v>
      </c>
      <c r="I18" s="251">
        <v>480</v>
      </c>
      <c r="J18" s="251">
        <v>336</v>
      </c>
      <c r="K18" s="251">
        <v>144</v>
      </c>
      <c r="L18" s="257">
        <v>480</v>
      </c>
      <c r="M18" s="251">
        <v>336</v>
      </c>
      <c r="N18" s="251">
        <v>144</v>
      </c>
      <c r="O18" s="257">
        <v>480</v>
      </c>
      <c r="P18" s="228">
        <f>E18+H18+I18+L18+O18</f>
        <v>2400</v>
      </c>
    </row>
    <row r="19" spans="1:16">
      <c r="A19" s="269" t="s">
        <v>82</v>
      </c>
      <c r="B19" s="270" t="s">
        <v>83</v>
      </c>
      <c r="C19" s="271"/>
      <c r="D19" s="224">
        <v>5</v>
      </c>
      <c r="E19" s="252">
        <v>300</v>
      </c>
      <c r="F19" s="251">
        <v>300</v>
      </c>
      <c r="G19" s="251"/>
      <c r="H19" s="257">
        <v>300</v>
      </c>
      <c r="I19" s="251">
        <v>300</v>
      </c>
      <c r="J19" s="251"/>
      <c r="K19" s="251"/>
      <c r="L19" s="257">
        <v>300</v>
      </c>
      <c r="M19" s="287">
        <v>210</v>
      </c>
      <c r="N19" s="259">
        <v>90</v>
      </c>
      <c r="O19" s="257">
        <v>300</v>
      </c>
      <c r="P19" s="228">
        <f>E19+H19+I19+L19+O19</f>
        <v>1500</v>
      </c>
    </row>
    <row r="20" spans="1:16" ht="15.75">
      <c r="A20" s="118" t="s">
        <v>48</v>
      </c>
      <c r="B20" s="112"/>
      <c r="C20" s="116"/>
      <c r="D20" s="39">
        <f>SUM(D17:D19)</f>
        <v>17</v>
      </c>
      <c r="E20" s="86"/>
      <c r="F20" s="56"/>
      <c r="G20" s="56"/>
      <c r="H20" s="95"/>
      <c r="I20" s="56"/>
      <c r="J20" s="56"/>
      <c r="K20" s="56"/>
      <c r="L20" s="13"/>
      <c r="M20" s="40"/>
      <c r="N20" s="90"/>
      <c r="O20" s="30"/>
      <c r="P20" s="46"/>
    </row>
    <row r="21" spans="1:16">
      <c r="A21" s="115"/>
      <c r="B21" s="112"/>
      <c r="C21" s="116"/>
      <c r="D21" s="4"/>
      <c r="E21" s="86"/>
      <c r="F21" s="56"/>
      <c r="G21" s="56"/>
      <c r="H21" s="95"/>
      <c r="I21" s="56"/>
      <c r="J21" s="56"/>
      <c r="K21" s="56"/>
      <c r="L21" s="13"/>
      <c r="M21" s="40"/>
      <c r="N21" s="90"/>
      <c r="O21" s="30"/>
      <c r="P21" s="46"/>
    </row>
    <row r="22" spans="1:16" ht="16.149999999999999" thickBot="1">
      <c r="A22" s="119" t="s">
        <v>14</v>
      </c>
      <c r="B22" s="120"/>
      <c r="C22" s="121"/>
      <c r="D22" s="82">
        <f>D14+D20</f>
        <v>32</v>
      </c>
      <c r="E22" s="12"/>
      <c r="F22" s="24"/>
      <c r="G22" s="24"/>
      <c r="H22" s="123"/>
      <c r="I22" s="57"/>
      <c r="J22" s="57"/>
      <c r="K22" s="57"/>
      <c r="L22" s="103"/>
      <c r="M22" s="37"/>
      <c r="N22" s="101"/>
      <c r="O22" s="38"/>
      <c r="P22" s="48">
        <f>SUM(P5:P21)</f>
        <v>9600</v>
      </c>
    </row>
    <row r="24" spans="1:16">
      <c r="A24" s="195" t="s">
        <v>111</v>
      </c>
    </row>
  </sheetData>
  <mergeCells count="3">
    <mergeCell ref="F3:H3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1" manualBreakCount="1">
    <brk id="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fd95f8-a332-4164-a66b-896f75b1a65a">
      <Terms xmlns="http://schemas.microsoft.com/office/infopath/2007/PartnerControls"/>
    </lcf76f155ced4ddcb4097134ff3c332f>
    <TaxCatchAll xmlns="e3a1725e-1156-4ff1-800d-c71edd024e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A0024CDB4CC4F8B1990233E5F0DF1" ma:contentTypeVersion="18" ma:contentTypeDescription="Een nieuw document maken." ma:contentTypeScope="" ma:versionID="3e8e95ef0f9cdc17006ed5b27bc77549">
  <xsd:schema xmlns:xsd="http://www.w3.org/2001/XMLSchema" xmlns:xs="http://www.w3.org/2001/XMLSchema" xmlns:p="http://schemas.microsoft.com/office/2006/metadata/properties" xmlns:ns2="9afd95f8-a332-4164-a66b-896f75b1a65a" xmlns:ns3="e3a1725e-1156-4ff1-800d-c71edd024efd" targetNamespace="http://schemas.microsoft.com/office/2006/metadata/properties" ma:root="true" ma:fieldsID="70a3c57f63788eb310137ec96cb30e08" ns2:_="" ns3:_="">
    <xsd:import namespace="9afd95f8-a332-4164-a66b-896f75b1a65a"/>
    <xsd:import namespace="e3a1725e-1156-4ff1-800d-c71edd024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95f8-a332-4164-a66b-896f75b1a6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233f817-6288-463a-9e57-ddca9e527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1725e-1156-4ff1-800d-c71edd024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bb58b0-c1af-467e-93ce-7f413214f550}" ma:internalName="TaxCatchAll" ma:showField="CatchAllData" ma:web="e3a1725e-1156-4ff1-800d-c71edd024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14CC0E-A7FD-4B39-AFFE-3C48411ABC43}"/>
</file>

<file path=customXml/itemProps2.xml><?xml version="1.0" encoding="utf-8"?>
<ds:datastoreItem xmlns:ds="http://schemas.openxmlformats.org/officeDocument/2006/customXml" ds:itemID="{4EBEB294-3B02-44DD-B594-A7A98775EB46}"/>
</file>

<file path=customXml/itemProps3.xml><?xml version="1.0" encoding="utf-8"?>
<ds:datastoreItem xmlns:ds="http://schemas.openxmlformats.org/officeDocument/2006/customXml" ds:itemID="{749B042A-3E28-435C-A52A-F5B30D965B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Bart Vanhaeren</cp:lastModifiedBy>
  <cp:revision/>
  <dcterms:created xsi:type="dcterms:W3CDTF">2021-08-31T12:52:34Z</dcterms:created>
  <dcterms:modified xsi:type="dcterms:W3CDTF">2024-10-16T08:46:33Z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0x010100747A0024CDB4CC4F8B1990233E5F0DF1</vt:lpwstr>
  </property>
  <property fmtid="{D5CDD505-2E9C-101B-9397-08002B2CF9AE}" pid="3" name="MediaServiceImageTags">
    <vt:lpwstr/>
  </property>
</Properties>
</file>