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iotb.sharepoint.com/sites/viiopersoneel/Gedeelde documenten/Schooljaar 2024-2025/Evaluatie/Puntenverdeling/"/>
    </mc:Choice>
  </mc:AlternateContent>
  <xr:revisionPtr revIDLastSave="132" documentId="8_{A65D3B47-CC71-496C-B38B-17A976FDAAE5}" xr6:coauthVersionLast="47" xr6:coauthVersionMax="47" xr10:uidLastSave="{B1BC3A5B-5E9E-4043-B860-62F246232909}"/>
  <bookViews>
    <workbookView xWindow="40920" yWindow="-120" windowWidth="25440" windowHeight="15270" activeTab="18" xr2:uid="{00000000-000D-0000-FFFF-FFFF00000000}"/>
  </bookViews>
  <sheets>
    <sheet name="3EW DO" sheetId="6" r:id="rId1"/>
    <sheet name="3GL DO" sheetId="21" r:id="rId2"/>
    <sheet name="3LA DO" sheetId="43" r:id="rId3"/>
    <sheet name="3LB DO" sheetId="22" r:id="rId4"/>
    <sheet name="3MTa DO" sheetId="23" r:id="rId5"/>
    <sheet name="3NW DO" sheetId="24" r:id="rId6"/>
    <sheet name="3BW DG" sheetId="25" r:id="rId7"/>
    <sheet name="3BSW DG" sheetId="41" r:id="rId8"/>
    <sheet name="3MWW DG" sheetId="26" r:id="rId9"/>
    <sheet name="3TW DG" sheetId="27" r:id="rId10"/>
    <sheet name="3BO D-A" sheetId="28" r:id="rId11"/>
    <sheet name="3BT D-A" sheetId="29" r:id="rId12"/>
    <sheet name="3EMT D-A" sheetId="30" r:id="rId13"/>
    <sheet name="3ET D-A" sheetId="31" r:id="rId14"/>
    <sheet name="3MW D-A" sheetId="32" r:id="rId15"/>
    <sheet name="3MTe D-A" sheetId="42" r:id="rId16"/>
    <sheet name="3E A" sheetId="34" r:id="rId17"/>
    <sheet name="3H A" sheetId="35" r:id="rId18"/>
    <sheet name="3M A" sheetId="36" r:id="rId19"/>
    <sheet name="3OL A" sheetId="37" r:id="rId20"/>
    <sheet name="3ZW A" sheetId="38" r:id="rId21"/>
  </sheets>
  <definedNames>
    <definedName name="_xlnm.Print_Titles" localSheetId="10">'3BO D-A'!$1:$1</definedName>
    <definedName name="_xlnm.Print_Titles" localSheetId="7">'3BSW DG'!$1:$1</definedName>
    <definedName name="_xlnm.Print_Titles" localSheetId="11">'3BT D-A'!$1:$1</definedName>
    <definedName name="_xlnm.Print_Titles" localSheetId="6">'3BW DG'!$1:$1</definedName>
    <definedName name="_xlnm.Print_Titles" localSheetId="16">'3E A'!$1:$1</definedName>
    <definedName name="_xlnm.Print_Titles" localSheetId="12">'3EMT D-A'!$1:$1</definedName>
    <definedName name="_xlnm.Print_Titles" localSheetId="13">'3ET D-A'!$1:$1</definedName>
    <definedName name="_xlnm.Print_Titles" localSheetId="0">'3EW DO'!$1:$1</definedName>
    <definedName name="_xlnm.Print_Titles" localSheetId="1">'3GL DO'!$1:$1</definedName>
    <definedName name="_xlnm.Print_Titles" localSheetId="17">'3H A'!$1:$1</definedName>
    <definedName name="_xlnm.Print_Titles" localSheetId="2">'3LA DO'!$1:$1</definedName>
    <definedName name="_xlnm.Print_Titles" localSheetId="3">'3LB DO'!$1:$1</definedName>
    <definedName name="_xlnm.Print_Titles" localSheetId="18">'3M A'!$1:$1</definedName>
    <definedName name="_xlnm.Print_Titles" localSheetId="4">'3MTa DO'!$1:$1</definedName>
    <definedName name="_xlnm.Print_Titles" localSheetId="15">'3MTe D-A'!$1:$1</definedName>
    <definedName name="_xlnm.Print_Titles" localSheetId="14">'3MW D-A'!$1:$1</definedName>
    <definedName name="_xlnm.Print_Titles" localSheetId="8">'3MWW DG'!$1:$1</definedName>
    <definedName name="_xlnm.Print_Titles" localSheetId="5">'3NW DO'!$1:$1</definedName>
    <definedName name="_xlnm.Print_Titles" localSheetId="19">'3OL A'!$1:$1</definedName>
    <definedName name="_xlnm.Print_Titles" localSheetId="9">'3TW DG'!$1:$1</definedName>
    <definedName name="_xlnm.Print_Titles" localSheetId="20">'3ZW 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5" l="1"/>
  <c r="P21" i="35"/>
  <c r="P19" i="35"/>
  <c r="P18" i="38"/>
  <c r="D15" i="38"/>
  <c r="P14" i="38"/>
  <c r="P13" i="38"/>
  <c r="P12" i="38"/>
  <c r="P11" i="38"/>
  <c r="P9" i="38"/>
  <c r="E8" i="38"/>
  <c r="E7" i="38"/>
  <c r="P6" i="38"/>
  <c r="M10" i="37"/>
  <c r="M9" i="37"/>
  <c r="F10" i="37"/>
  <c r="F9" i="37"/>
  <c r="P16" i="37"/>
  <c r="D15" i="36"/>
  <c r="P14" i="36"/>
  <c r="P13" i="36"/>
  <c r="P12" i="36"/>
  <c r="P11" i="36"/>
  <c r="P9" i="36"/>
  <c r="E8" i="36"/>
  <c r="E7" i="36"/>
  <c r="P6" i="36"/>
  <c r="D22" i="35"/>
  <c r="D15" i="35"/>
  <c r="D24" i="35" s="1"/>
  <c r="P14" i="35"/>
  <c r="P13" i="35"/>
  <c r="P12" i="35"/>
  <c r="P11" i="35"/>
  <c r="P9" i="35"/>
  <c r="E8" i="35"/>
  <c r="E7" i="35"/>
  <c r="P6" i="35"/>
  <c r="P24" i="35" s="1"/>
  <c r="P18" i="34"/>
  <c r="P19" i="34"/>
  <c r="D20" i="34"/>
  <c r="P14" i="34"/>
  <c r="R23" i="42"/>
  <c r="R27" i="32"/>
  <c r="R24" i="31" l="1"/>
  <c r="R23" i="30"/>
  <c r="R18" i="30"/>
  <c r="R24" i="29"/>
  <c r="R25" i="29"/>
  <c r="R22" i="29"/>
  <c r="R21" i="29"/>
  <c r="R11" i="26"/>
  <c r="R24" i="41"/>
  <c r="Q8" i="24"/>
  <c r="R8" i="24" s="1"/>
  <c r="R5" i="24"/>
  <c r="R21" i="23"/>
  <c r="R8" i="43"/>
  <c r="D23" i="43"/>
  <c r="R19" i="43"/>
  <c r="P16" i="43"/>
  <c r="Q16" i="43" s="1"/>
  <c r="K16" i="43"/>
  <c r="M16" i="43" s="1"/>
  <c r="H16" i="43"/>
  <c r="I16" i="43" s="1"/>
  <c r="R15" i="43"/>
  <c r="R12" i="43"/>
  <c r="Q9" i="43"/>
  <c r="R9" i="43" s="1"/>
  <c r="R7" i="43"/>
  <c r="R6" i="43"/>
  <c r="R5" i="43"/>
  <c r="Q9" i="6"/>
  <c r="G9" i="6"/>
  <c r="I9" i="6" s="1"/>
  <c r="R9" i="6" s="1"/>
  <c r="F9" i="6"/>
  <c r="E9" i="6"/>
  <c r="P19" i="38"/>
  <c r="P20" i="38"/>
  <c r="P15" i="37"/>
  <c r="P13" i="37"/>
  <c r="P14" i="37"/>
  <c r="D25" i="41"/>
  <c r="R21" i="41"/>
  <c r="R23" i="41"/>
  <c r="D26" i="42"/>
  <c r="R22" i="42"/>
  <c r="D19" i="42"/>
  <c r="R18" i="42"/>
  <c r="R9" i="42"/>
  <c r="R6" i="42"/>
  <c r="D18" i="41"/>
  <c r="R17" i="41"/>
  <c r="R12" i="41"/>
  <c r="R9" i="41"/>
  <c r="Q6" i="41"/>
  <c r="R6" i="41" s="1"/>
  <c r="P23" i="38" l="1"/>
  <c r="R28" i="42"/>
  <c r="D27" i="41"/>
  <c r="R16" i="43"/>
  <c r="R23" i="43" s="1"/>
  <c r="D28" i="42"/>
  <c r="R27" i="41"/>
  <c r="P18" i="36"/>
  <c r="P19" i="36"/>
  <c r="P20" i="36"/>
  <c r="P6" i="34"/>
  <c r="P9" i="34"/>
  <c r="P11" i="34"/>
  <c r="P12" i="34"/>
  <c r="P13" i="34"/>
  <c r="P22" i="34" l="1"/>
  <c r="P23" i="36"/>
  <c r="E8" i="34"/>
  <c r="E7" i="34"/>
  <c r="I7" i="37"/>
  <c r="I6" i="37"/>
  <c r="I10" i="37"/>
  <c r="I9" i="37"/>
  <c r="E7" i="37"/>
  <c r="E6" i="37"/>
  <c r="E10" i="37"/>
  <c r="E9" i="37"/>
  <c r="R22" i="28"/>
  <c r="R8" i="23"/>
  <c r="R9" i="23"/>
  <c r="Q7" i="27"/>
  <c r="R7" i="27" s="1"/>
  <c r="Q8" i="26"/>
  <c r="R8" i="26" s="1"/>
  <c r="Q8" i="25"/>
  <c r="R8" i="25" s="1"/>
  <c r="Q8" i="22"/>
  <c r="R8" i="22" s="1"/>
  <c r="Q8" i="21"/>
  <c r="R8" i="21" s="1"/>
  <c r="D21" i="38"/>
  <c r="D23" i="38" s="1"/>
  <c r="P5" i="37"/>
  <c r="P23" i="37"/>
  <c r="D24" i="37"/>
  <c r="D17" i="37"/>
  <c r="P11" i="37"/>
  <c r="D21" i="36"/>
  <c r="D23" i="36" s="1"/>
  <c r="D26" i="37" l="1"/>
  <c r="P26" i="37"/>
  <c r="D15" i="34"/>
  <c r="D22" i="34" l="1"/>
  <c r="R17" i="32"/>
  <c r="D28" i="32"/>
  <c r="D20" i="32"/>
  <c r="R19" i="32"/>
  <c r="R10" i="32"/>
  <c r="R7" i="32"/>
  <c r="D26" i="31"/>
  <c r="D20" i="31"/>
  <c r="R25" i="31"/>
  <c r="R19" i="31"/>
  <c r="R10" i="31"/>
  <c r="R7" i="31"/>
  <c r="R24" i="30"/>
  <c r="R22" i="30"/>
  <c r="D25" i="30"/>
  <c r="D19" i="30"/>
  <c r="R9" i="30"/>
  <c r="R6" i="30"/>
  <c r="R9" i="29"/>
  <c r="R6" i="29"/>
  <c r="D26" i="29"/>
  <c r="D18" i="29"/>
  <c r="R17" i="29"/>
  <c r="R18" i="28"/>
  <c r="R16" i="28"/>
  <c r="R14" i="24"/>
  <c r="R9" i="28"/>
  <c r="R6" i="28"/>
  <c r="R25" i="28"/>
  <c r="D23" i="28"/>
  <c r="D19" i="28"/>
  <c r="R25" i="27"/>
  <c r="R24" i="27"/>
  <c r="R23" i="27"/>
  <c r="R22" i="27"/>
  <c r="I18" i="27"/>
  <c r="R18" i="27" s="1"/>
  <c r="H18" i="27"/>
  <c r="G18" i="27"/>
  <c r="R10" i="27"/>
  <c r="D26" i="27"/>
  <c r="D19" i="27"/>
  <c r="R13" i="27"/>
  <c r="R6" i="27"/>
  <c r="D26" i="26"/>
  <c r="D21" i="26"/>
  <c r="R20" i="26"/>
  <c r="R15" i="26"/>
  <c r="R14" i="26"/>
  <c r="R7" i="26"/>
  <c r="R6" i="26"/>
  <c r="D30" i="32" l="1"/>
  <c r="D28" i="31"/>
  <c r="D27" i="30"/>
  <c r="D25" i="28"/>
  <c r="D28" i="27"/>
  <c r="D28" i="26"/>
  <c r="R30" i="32"/>
  <c r="R28" i="31"/>
  <c r="R27" i="30"/>
  <c r="D28" i="29"/>
  <c r="R28" i="29"/>
  <c r="R28" i="27"/>
  <c r="R28" i="26"/>
  <c r="R24" i="25"/>
  <c r="R20" i="25"/>
  <c r="R15" i="25"/>
  <c r="R14" i="25"/>
  <c r="R11" i="25"/>
  <c r="R7" i="25"/>
  <c r="R6" i="25"/>
  <c r="D25" i="25"/>
  <c r="D21" i="25"/>
  <c r="D21" i="24"/>
  <c r="P15" i="24"/>
  <c r="Q15" i="24" s="1"/>
  <c r="M15" i="24"/>
  <c r="I15" i="24"/>
  <c r="R11" i="24"/>
  <c r="R7" i="24"/>
  <c r="R6" i="24"/>
  <c r="R27" i="25" l="1"/>
  <c r="D27" i="25"/>
  <c r="R15" i="24"/>
  <c r="R21" i="24" s="1"/>
  <c r="R10" i="23"/>
  <c r="D23" i="23"/>
  <c r="P17" i="23"/>
  <c r="Q17" i="23" s="1"/>
  <c r="K17" i="23"/>
  <c r="M17" i="23" s="1"/>
  <c r="H17" i="23"/>
  <c r="I17" i="23" s="1"/>
  <c r="R16" i="23"/>
  <c r="R13" i="23"/>
  <c r="R7" i="23"/>
  <c r="R6" i="23"/>
  <c r="R5" i="23"/>
  <c r="R18" i="22"/>
  <c r="D22" i="22"/>
  <c r="I21" i="22"/>
  <c r="R21" i="22" s="1"/>
  <c r="H21" i="22"/>
  <c r="G21" i="22"/>
  <c r="P15" i="22"/>
  <c r="Q15" i="22" s="1"/>
  <c r="K15" i="22"/>
  <c r="M15" i="22" s="1"/>
  <c r="H15" i="22"/>
  <c r="I15" i="22" s="1"/>
  <c r="R14" i="22"/>
  <c r="R11" i="22"/>
  <c r="R7" i="22"/>
  <c r="R6" i="22"/>
  <c r="R5" i="22"/>
  <c r="R18" i="21"/>
  <c r="R17" i="21"/>
  <c r="H15" i="21"/>
  <c r="I15" i="21" s="1"/>
  <c r="R11" i="21"/>
  <c r="D22" i="21"/>
  <c r="I21" i="21"/>
  <c r="R21" i="21" s="1"/>
  <c r="H21" i="21"/>
  <c r="G21" i="21"/>
  <c r="P15" i="21"/>
  <c r="Q15" i="21" s="1"/>
  <c r="K15" i="21"/>
  <c r="M15" i="21" s="1"/>
  <c r="R14" i="21"/>
  <c r="R7" i="21"/>
  <c r="R6" i="21"/>
  <c r="R5" i="21"/>
  <c r="R15" i="22" l="1"/>
  <c r="R22" i="22" s="1"/>
  <c r="R17" i="23"/>
  <c r="R23" i="23" s="1"/>
  <c r="R15" i="21"/>
  <c r="R22" i="21" s="1"/>
  <c r="H21" i="6"/>
  <c r="I21" i="6"/>
  <c r="G21" i="6"/>
  <c r="P16" i="6"/>
  <c r="Q16" i="6" s="1"/>
  <c r="K16" i="6"/>
  <c r="M16" i="6" s="1"/>
  <c r="H16" i="6"/>
  <c r="I16" i="6" s="1"/>
  <c r="R15" i="6"/>
  <c r="R7" i="6"/>
  <c r="R6" i="6"/>
  <c r="D22" i="6"/>
  <c r="R21" i="6"/>
  <c r="R12" i="6"/>
  <c r="R8" i="6"/>
  <c r="R5" i="6"/>
  <c r="R16" i="6" l="1"/>
  <c r="R22" i="6"/>
</calcChain>
</file>

<file path=xl/sharedStrings.xml><?xml version="1.0" encoding="utf-8"?>
<sst xmlns="http://schemas.openxmlformats.org/spreadsheetml/2006/main" count="1422" uniqueCount="160">
  <si>
    <t>Puntenverdeling 3de jaar Fin. DO: 3 Economische wetenschappen</t>
  </si>
  <si>
    <t>Lessenrooster / agenda</t>
  </si>
  <si>
    <t>DW1</t>
  </si>
  <si>
    <t>DW2</t>
  </si>
  <si>
    <t>EERSTE TRIMESTER</t>
  </si>
  <si>
    <t>DW3</t>
  </si>
  <si>
    <t>TWEEDE TRIMESTER</t>
  </si>
  <si>
    <t>DW4</t>
  </si>
  <si>
    <t>DERDE TRIMESTER</t>
  </si>
  <si>
    <t>Jaartotaal</t>
  </si>
  <si>
    <t>Basispakket</t>
  </si>
  <si>
    <t>Aantal lesuren</t>
  </si>
  <si>
    <t>DW</t>
  </si>
  <si>
    <t>EX</t>
  </si>
  <si>
    <t>TOTAAL</t>
  </si>
  <si>
    <t>Aardrijkskunde</t>
  </si>
  <si>
    <t>AV AAR</t>
  </si>
  <si>
    <t>2EX</t>
  </si>
  <si>
    <t>Biologie</t>
  </si>
  <si>
    <t>AV BIO</t>
  </si>
  <si>
    <t>Chemie</t>
  </si>
  <si>
    <t>AV CHE</t>
  </si>
  <si>
    <t>Economie</t>
  </si>
  <si>
    <t>AV ECO</t>
  </si>
  <si>
    <t>3EX</t>
  </si>
  <si>
    <t>Engels</t>
  </si>
  <si>
    <t>AV ENG</t>
  </si>
  <si>
    <t xml:space="preserve">    Engels kennis</t>
  </si>
  <si>
    <t xml:space="preserve">    Engels vaardigheden</t>
  </si>
  <si>
    <t>Frans</t>
  </si>
  <si>
    <t>AV FRA</t>
  </si>
  <si>
    <t xml:space="preserve">    Frans kennis</t>
  </si>
  <si>
    <t xml:space="preserve">    Frans vaardigheden</t>
  </si>
  <si>
    <t>Fysica</t>
  </si>
  <si>
    <t>AV FYS</t>
  </si>
  <si>
    <t>Geschiedenis</t>
  </si>
  <si>
    <t>AV GES</t>
  </si>
  <si>
    <t>Godsdienst</t>
  </si>
  <si>
    <t>AV GOD</t>
  </si>
  <si>
    <t>PE</t>
  </si>
  <si>
    <t>Informatica</t>
  </si>
  <si>
    <t>AV INF</t>
  </si>
  <si>
    <t>Lichamelijke opvoeding</t>
  </si>
  <si>
    <t>AV LO</t>
  </si>
  <si>
    <t>Nederlands</t>
  </si>
  <si>
    <t>AV NED</t>
  </si>
  <si>
    <t>Wiskunde</t>
  </si>
  <si>
    <t>AV WIS</t>
  </si>
  <si>
    <t>Totaal aantal basisuren</t>
  </si>
  <si>
    <t>Puntenverdeling 3de jaar Fin. DO: 3 Grieks-Latijn</t>
  </si>
  <si>
    <t>Grieks</t>
  </si>
  <si>
    <t>AV GRI</t>
  </si>
  <si>
    <t>Latijn</t>
  </si>
  <si>
    <t>AV LAT</t>
  </si>
  <si>
    <t>Puntenverdeling 3de jaar Fin. DO: 3 Latijn A</t>
  </si>
  <si>
    <t>Duits</t>
  </si>
  <si>
    <t>AV DUI</t>
  </si>
  <si>
    <t>Puntenverdeling 3de jaar Fin. DO: 3 Latijn B</t>
  </si>
  <si>
    <t>Puntenverdeling 3de jaar Fin. DO: 3 Moderne talen</t>
  </si>
  <si>
    <t>Communicatiewetenschappen</t>
  </si>
  <si>
    <t>AV COMW</t>
  </si>
  <si>
    <t>Puntenverdeling 3de jaar Fin. DO: 3 Natuurwetenschappen</t>
  </si>
  <si>
    <t>Puntenverdeling 3de jaar Fin. DG: 3 Bedrijfswetenschappen</t>
  </si>
  <si>
    <t>Specifieke vakken</t>
  </si>
  <si>
    <t>TV ECO</t>
  </si>
  <si>
    <t>Totaal aantal specifieke uren</t>
  </si>
  <si>
    <t>Puntenverdeling 3de jaar Fin. DG: 3 Biotechnologische STEM-wetenschappen</t>
  </si>
  <si>
    <t>Biotechnologische STEM-wetenschappen</t>
  </si>
  <si>
    <t>Puntenverdeling 3de jaar Fin. DG: 3 Maatschappij- en welzijnswetenschappen</t>
  </si>
  <si>
    <t>Inleiding filosofie</t>
  </si>
  <si>
    <t>AV IFIL</t>
  </si>
  <si>
    <t>Sociologie en psychologie</t>
  </si>
  <si>
    <t>AV SP</t>
  </si>
  <si>
    <t>Puntenverdeling 3de jaar Fin. DG: 3 Technologische wetenschappen</t>
  </si>
  <si>
    <t>Elektriciteit</t>
  </si>
  <si>
    <t>TV E</t>
  </si>
  <si>
    <t>Engineering elektriciteit/Elektronica/ICT</t>
  </si>
  <si>
    <t>TV ENE</t>
  </si>
  <si>
    <t>Engineering mechanica/Hydrostatica</t>
  </si>
  <si>
    <t>TV ENM</t>
  </si>
  <si>
    <t>Mechanica/Thermodynamica</t>
  </si>
  <si>
    <t>TV M</t>
  </si>
  <si>
    <t>Puntenverdeling 3de jaar Fin. D-A: 3 Bedrijf en organisatie</t>
  </si>
  <si>
    <t>Natuurwetenschappen</t>
  </si>
  <si>
    <t>AV NW</t>
  </si>
  <si>
    <t>Bedrijfseconomie</t>
  </si>
  <si>
    <t>TV BECO</t>
  </si>
  <si>
    <t>Puntenverdeling 3de jaar Fin. D-A: 3 Biotechnieken</t>
  </si>
  <si>
    <t>TV+PV BIO</t>
  </si>
  <si>
    <t>TV+PV CHE</t>
  </si>
  <si>
    <t>TV+PV FYS</t>
  </si>
  <si>
    <t>Labo- en productietechnieken</t>
  </si>
  <si>
    <t>TV+PV PT</t>
  </si>
  <si>
    <t>Procestechnieken</t>
  </si>
  <si>
    <t>Puntenverdeling  Fin. D-A: Elektromechanische technieken</t>
  </si>
  <si>
    <t>Elektriciteit - elektronica</t>
  </si>
  <si>
    <t>TV EE</t>
  </si>
  <si>
    <t>Elektromechanische technieken</t>
  </si>
  <si>
    <t>TV+PV EMT</t>
  </si>
  <si>
    <t>Mechanica</t>
  </si>
  <si>
    <t>Puntenverdeling  Fin. D-A: Elektrotechnieken</t>
  </si>
  <si>
    <t>Artistieke vorming</t>
  </si>
  <si>
    <t>AV ART</t>
  </si>
  <si>
    <t>Elektrotechnieken</t>
  </si>
  <si>
    <t>TV+PV ET</t>
  </si>
  <si>
    <t>Puntenverdeling Fin. D-A: Maatschappij en welzijn</t>
  </si>
  <si>
    <t>Anatomie en fysiologie</t>
  </si>
  <si>
    <t>AV AF</t>
  </si>
  <si>
    <t>Gezondheidsbevordering</t>
  </si>
  <si>
    <t>- Gezondheid</t>
  </si>
  <si>
    <t>TV GB</t>
  </si>
  <si>
    <t>- Indirecte zorg</t>
  </si>
  <si>
    <t>TV+PV IZ</t>
  </si>
  <si>
    <t>Pedagogisch handelen</t>
  </si>
  <si>
    <t>TV+PV PH</t>
  </si>
  <si>
    <t>Puntenverdeling Fin. D-A: 3 Mechanische technieken</t>
  </si>
  <si>
    <t>Mechanische technieken</t>
  </si>
  <si>
    <t>Technologie</t>
  </si>
  <si>
    <t>Tekenen</t>
  </si>
  <si>
    <t>Puntenverdeling 3de jaar Fin. A: 3 Elektriciteit</t>
  </si>
  <si>
    <t>DW5</t>
  </si>
  <si>
    <t xml:space="preserve">DW </t>
  </si>
  <si>
    <t>totaal</t>
  </si>
  <si>
    <t>Maatschappelijke vorming</t>
  </si>
  <si>
    <t>AV MAVO</t>
  </si>
  <si>
    <t>Realisaties elektriciteit: praktijk</t>
  </si>
  <si>
    <t>PV RE</t>
  </si>
  <si>
    <t>Realisaties elektriciteit: theorie</t>
  </si>
  <si>
    <t>TV RE</t>
  </si>
  <si>
    <t>EVA-dagen aangevuld</t>
  </si>
  <si>
    <t>Puntenverdeling 3de jaar Fin. A: 3 Hout</t>
  </si>
  <si>
    <t>Realisaties hout</t>
  </si>
  <si>
    <t>PV+TV H</t>
  </si>
  <si>
    <t xml:space="preserve">   Realisaties hout praktijk</t>
  </si>
  <si>
    <t>PV H</t>
  </si>
  <si>
    <t xml:space="preserve">   Realisaties hout tekenen</t>
  </si>
  <si>
    <t>TV H</t>
  </si>
  <si>
    <t xml:space="preserve">   Realisaties hout theorie</t>
  </si>
  <si>
    <t>EVA-dagen aangepast</t>
  </si>
  <si>
    <t>Puntenverdeling 3de jaar Fin. A: 3 Mechanica</t>
  </si>
  <si>
    <t>CNC draaien/frezen en montage</t>
  </si>
  <si>
    <t>TV+PV CNC</t>
  </si>
  <si>
    <t>Lassen en plaatbewerking</t>
  </si>
  <si>
    <t>TV +PV LP</t>
  </si>
  <si>
    <t>Tekenen, 3Dprinten en lasersnijden</t>
  </si>
  <si>
    <t>TV+PV T3L</t>
  </si>
  <si>
    <t>EVA-dagen nog te bepalen</t>
  </si>
  <si>
    <t>Puntenverdeling 3de jaar Fin. A: 3 Organisatie en logistiek</t>
  </si>
  <si>
    <t>Goederen- en documentenstroom</t>
  </si>
  <si>
    <t>TV GD</t>
  </si>
  <si>
    <t>Logistiek medewerker</t>
  </si>
  <si>
    <t>TV LM</t>
  </si>
  <si>
    <t>Onthaalmedewerker</t>
  </si>
  <si>
    <t>TV+PV OM</t>
  </si>
  <si>
    <t>Verkoopmedewerker</t>
  </si>
  <si>
    <t>TV+PV VM</t>
  </si>
  <si>
    <t>Puntenverdeling 3de jaar Fin. A: 3 Zorg en welzijn</t>
  </si>
  <si>
    <t>Gezondheid en welzijn</t>
  </si>
  <si>
    <t>TV+PV GW</t>
  </si>
  <si>
    <t>Indirecte zorg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</si>
</sst>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0" borderId="0"/>
    <xf numFmtId="0" fontId="3" fillId="0" borderId="0"/>
    <xf numFmtId="0" fontId="3" fillId="0" borderId="0">
      <alignment horizontal="right"/>
    </xf>
    <xf numFmtId="0" fontId="3" fillId="7" borderId="0"/>
    <xf numFmtId="0" fontId="4" fillId="0" borderId="0"/>
  </cellStyleXfs>
  <cellXfs count="508">
    <xf numFmtId="0" fontId="0" fillId="0" borderId="0" xfId="0"/>
    <xf numFmtId="0" fontId="2" fillId="0" borderId="0" xfId="6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3" fillId="0" borderId="2" xfId="7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8" borderId="4" xfId="0" applyFill="1" applyBorder="1"/>
    <xf numFmtId="0" fontId="3" fillId="0" borderId="6" xfId="7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9" xfId="3" applyFill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7" applyBorder="1" applyAlignment="1">
      <alignment horizontal="center"/>
    </xf>
    <xf numFmtId="0" fontId="3" fillId="8" borderId="7" xfId="7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6" xfId="7" applyBorder="1" applyAlignment="1">
      <alignment horizontal="center"/>
    </xf>
    <xf numFmtId="0" fontId="1" fillId="0" borderId="5" xfId="3" applyFill="1" applyBorder="1" applyAlignment="1">
      <alignment horizontal="center"/>
    </xf>
    <xf numFmtId="0" fontId="1" fillId="8" borderId="5" xfId="3" applyFill="1" applyBorder="1" applyAlignment="1">
      <alignment horizontal="center"/>
    </xf>
    <xf numFmtId="0" fontId="3" fillId="0" borderId="6" xfId="7" applyBorder="1" applyAlignment="1">
      <alignment horizontal="center"/>
    </xf>
    <xf numFmtId="0" fontId="1" fillId="0" borderId="15" xfId="3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8" borderId="9" xfId="3" applyFill="1" applyBorder="1" applyAlignment="1">
      <alignment horizontal="center"/>
    </xf>
    <xf numFmtId="0" fontId="3" fillId="8" borderId="18" xfId="7" applyFill="1" applyBorder="1" applyAlignment="1">
      <alignment horizontal="center"/>
    </xf>
    <xf numFmtId="0" fontId="6" fillId="0" borderId="19" xfId="1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1" fillId="8" borderId="15" xfId="3" applyFill="1" applyBorder="1" applyAlignment="1">
      <alignment horizontal="center"/>
    </xf>
    <xf numFmtId="0" fontId="3" fillId="8" borderId="16" xfId="7" applyFill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3" xfId="10" applyFont="1" applyBorder="1" applyAlignment="1">
      <alignment horizontal="center"/>
    </xf>
    <xf numFmtId="0" fontId="7" fillId="0" borderId="24" xfId="10" applyFont="1" applyBorder="1" applyAlignment="1">
      <alignment horizontal="center"/>
    </xf>
    <xf numFmtId="0" fontId="8" fillId="0" borderId="26" xfId="10" applyFont="1" applyBorder="1" applyAlignment="1">
      <alignment horizontal="center"/>
    </xf>
    <xf numFmtId="0" fontId="0" fillId="8" borderId="27" xfId="0" applyFill="1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7" xfId="3" applyFill="1" applyBorder="1" applyAlignment="1">
      <alignment horizontal="center"/>
    </xf>
    <xf numFmtId="0" fontId="1" fillId="0" borderId="28" xfId="3" applyFill="1" applyBorder="1" applyAlignment="1">
      <alignment horizontal="center"/>
    </xf>
    <xf numFmtId="0" fontId="1" fillId="0" borderId="29" xfId="3" applyFill="1" applyBorder="1" applyAlignment="1">
      <alignment horizontal="center"/>
    </xf>
    <xf numFmtId="0" fontId="1" fillId="0" borderId="30" xfId="3" applyFill="1" applyBorder="1" applyAlignment="1">
      <alignment horizontal="center"/>
    </xf>
    <xf numFmtId="0" fontId="1" fillId="0" borderId="31" xfId="3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33" xfId="10" applyFont="1" applyBorder="1" applyAlignment="1">
      <alignment horizontal="center"/>
    </xf>
    <xf numFmtId="0" fontId="3" fillId="0" borderId="34" xfId="7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8" borderId="36" xfId="0" applyFill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8" borderId="39" xfId="0" applyFill="1" applyBorder="1"/>
    <xf numFmtId="0" fontId="0" fillId="0" borderId="40" xfId="0" applyBorder="1" applyAlignment="1">
      <alignment horizontal="center"/>
    </xf>
    <xf numFmtId="0" fontId="3" fillId="0" borderId="41" xfId="7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3" fillId="0" borderId="43" xfId="7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45" xfId="7" applyBorder="1" applyAlignment="1">
      <alignment horizontal="center"/>
    </xf>
    <xf numFmtId="0" fontId="3" fillId="0" borderId="18" xfId="7" applyBorder="1" applyAlignment="1">
      <alignment horizontal="center"/>
    </xf>
    <xf numFmtId="0" fontId="5" fillId="0" borderId="46" xfId="10" applyFont="1" applyBorder="1" applyAlignment="1">
      <alignment horizontal="center"/>
    </xf>
    <xf numFmtId="0" fontId="5" fillId="0" borderId="47" xfId="10" applyFont="1" applyBorder="1" applyAlignment="1">
      <alignment horizontal="center"/>
    </xf>
    <xf numFmtId="0" fontId="7" fillId="0" borderId="50" xfId="10" applyFont="1" applyBorder="1" applyAlignment="1">
      <alignment horizontal="center"/>
    </xf>
    <xf numFmtId="0" fontId="1" fillId="0" borderId="51" xfId="3" applyFill="1" applyBorder="1" applyAlignment="1">
      <alignment horizontal="center"/>
    </xf>
    <xf numFmtId="0" fontId="1" fillId="0" borderId="52" xfId="3" applyFill="1" applyBorder="1" applyAlignment="1">
      <alignment horizontal="center"/>
    </xf>
    <xf numFmtId="0" fontId="1" fillId="0" borderId="39" xfId="3" applyFill="1" applyBorder="1" applyAlignment="1">
      <alignment horizontal="center"/>
    </xf>
    <xf numFmtId="0" fontId="1" fillId="0" borderId="40" xfId="3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0" borderId="42" xfId="7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1" xfId="7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36" xfId="7" applyBorder="1"/>
    <xf numFmtId="0" fontId="5" fillId="0" borderId="53" xfId="10" applyFont="1" applyBorder="1" applyAlignment="1">
      <alignment horizontal="center"/>
    </xf>
    <xf numFmtId="0" fontId="1" fillId="8" borderId="40" xfId="3" applyFill="1" applyBorder="1" applyAlignment="1">
      <alignment horizontal="center"/>
    </xf>
    <xf numFmtId="0" fontId="1" fillId="8" borderId="39" xfId="3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6" fillId="0" borderId="55" xfId="1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7" fillId="0" borderId="59" xfId="10" applyFont="1" applyBorder="1" applyAlignment="1">
      <alignment horizontal="center"/>
    </xf>
    <xf numFmtId="0" fontId="7" fillId="0" borderId="60" xfId="10" applyFont="1" applyBorder="1" applyAlignment="1">
      <alignment horizontal="center"/>
    </xf>
    <xf numFmtId="0" fontId="7" fillId="0" borderId="61" xfId="10" applyFont="1" applyBorder="1" applyAlignment="1">
      <alignment horizontal="center"/>
    </xf>
    <xf numFmtId="0" fontId="8" fillId="0" borderId="62" xfId="1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0" borderId="65" xfId="7" applyBorder="1"/>
    <xf numFmtId="0" fontId="0" fillId="0" borderId="66" xfId="0" applyBorder="1" applyAlignment="1">
      <alignment horizontal="center"/>
    </xf>
    <xf numFmtId="0" fontId="0" fillId="0" borderId="39" xfId="0" applyBorder="1"/>
    <xf numFmtId="0" fontId="3" fillId="0" borderId="39" xfId="7" applyBorder="1"/>
    <xf numFmtId="0" fontId="3" fillId="7" borderId="41" xfId="9" applyBorder="1"/>
    <xf numFmtId="0" fontId="3" fillId="7" borderId="42" xfId="9" applyBorder="1"/>
    <xf numFmtId="0" fontId="3" fillId="7" borderId="43" xfId="9" applyBorder="1" applyAlignment="1">
      <alignment horizontal="center"/>
    </xf>
    <xf numFmtId="0" fontId="5" fillId="0" borderId="67" xfId="10" applyFont="1" applyBorder="1" applyAlignment="1">
      <alignment horizontal="center"/>
    </xf>
    <xf numFmtId="0" fontId="7" fillId="0" borderId="68" xfId="10" applyFont="1" applyBorder="1" applyAlignment="1">
      <alignment horizontal="center"/>
    </xf>
    <xf numFmtId="0" fontId="0" fillId="0" borderId="9" xfId="0" applyBorder="1"/>
    <xf numFmtId="0" fontId="5" fillId="0" borderId="55" xfId="10" applyFont="1" applyBorder="1" applyAlignment="1">
      <alignment horizontal="center"/>
    </xf>
    <xf numFmtId="0" fontId="7" fillId="0" borderId="62" xfId="10" applyFont="1" applyBorder="1" applyAlignment="1">
      <alignment horizontal="center"/>
    </xf>
    <xf numFmtId="0" fontId="0" fillId="0" borderId="63" xfId="0" applyBorder="1"/>
    <xf numFmtId="0" fontId="7" fillId="0" borderId="72" xfId="10" applyFont="1" applyBorder="1" applyAlignment="1">
      <alignment horizontal="center"/>
    </xf>
    <xf numFmtId="0" fontId="7" fillId="0" borderId="73" xfId="10" applyFont="1" applyBorder="1" applyAlignment="1">
      <alignment horizontal="center"/>
    </xf>
    <xf numFmtId="0" fontId="7" fillId="0" borderId="74" xfId="10" applyFont="1" applyBorder="1" applyAlignment="1">
      <alignment horizontal="center"/>
    </xf>
    <xf numFmtId="0" fontId="0" fillId="0" borderId="36" xfId="0" applyBorder="1"/>
    <xf numFmtId="0" fontId="0" fillId="0" borderId="76" xfId="0" applyBorder="1" applyAlignment="1">
      <alignment horizontal="center"/>
    </xf>
    <xf numFmtId="0" fontId="1" fillId="0" borderId="77" xfId="3" applyFill="1" applyBorder="1" applyAlignment="1">
      <alignment horizontal="center"/>
    </xf>
    <xf numFmtId="0" fontId="3" fillId="7" borderId="45" xfId="9" applyBorder="1" applyAlignment="1">
      <alignment horizontal="center"/>
    </xf>
    <xf numFmtId="0" fontId="3" fillId="7" borderId="42" xfId="9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8" borderId="4" xfId="3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6" xfId="0" applyBorder="1"/>
    <xf numFmtId="0" fontId="0" fillId="0" borderId="15" xfId="0" applyBorder="1"/>
    <xf numFmtId="0" fontId="0" fillId="0" borderId="80" xfId="0" applyBorder="1" applyAlignment="1">
      <alignment horizontal="center"/>
    </xf>
    <xf numFmtId="0" fontId="0" fillId="0" borderId="45" xfId="0" applyBorder="1"/>
    <xf numFmtId="0" fontId="8" fillId="0" borderId="72" xfId="1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84" xfId="0" applyBorder="1" applyAlignment="1">
      <alignment horizontal="center"/>
    </xf>
    <xf numFmtId="0" fontId="0" fillId="0" borderId="16" xfId="0" applyBorder="1"/>
    <xf numFmtId="0" fontId="7" fillId="0" borderId="88" xfId="10" applyFont="1" applyBorder="1" applyAlignment="1">
      <alignment horizontal="center"/>
    </xf>
    <xf numFmtId="0" fontId="7" fillId="0" borderId="89" xfId="10" applyFont="1" applyBorder="1" applyAlignment="1">
      <alignment horizontal="center"/>
    </xf>
    <xf numFmtId="0" fontId="0" fillId="0" borderId="92" xfId="0" applyBorder="1" applyAlignment="1">
      <alignment horizontal="center"/>
    </xf>
    <xf numFmtId="0" fontId="7" fillId="0" borderId="90" xfId="1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0" fontId="10" fillId="0" borderId="15" xfId="3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8" borderId="5" xfId="3" applyFont="1" applyFill="1" applyBorder="1" applyAlignment="1">
      <alignment horizontal="center"/>
    </xf>
    <xf numFmtId="0" fontId="10" fillId="8" borderId="9" xfId="3" applyFont="1" applyFill="1" applyBorder="1" applyAlignment="1">
      <alignment horizontal="center"/>
    </xf>
    <xf numFmtId="0" fontId="10" fillId="8" borderId="1" xfId="3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15" xfId="3" applyFont="1" applyFill="1" applyBorder="1" applyAlignment="1">
      <alignment horizontal="center"/>
    </xf>
    <xf numFmtId="0" fontId="10" fillId="8" borderId="39" xfId="0" applyFont="1" applyFill="1" applyBorder="1"/>
    <xf numFmtId="0" fontId="10" fillId="0" borderId="9" xfId="3" applyFont="1" applyFill="1" applyBorder="1" applyAlignment="1">
      <alignment horizontal="center"/>
    </xf>
    <xf numFmtId="0" fontId="10" fillId="0" borderId="1" xfId="0" applyFont="1" applyBorder="1"/>
    <xf numFmtId="0" fontId="10" fillId="0" borderId="15" xfId="0" applyFont="1" applyBorder="1" applyAlignment="1">
      <alignment horizontal="center"/>
    </xf>
    <xf numFmtId="0" fontId="10" fillId="0" borderId="39" xfId="3" applyFont="1" applyFill="1" applyBorder="1" applyAlignment="1">
      <alignment horizontal="center"/>
    </xf>
    <xf numFmtId="0" fontId="10" fillId="0" borderId="40" xfId="3" applyFont="1" applyFill="1" applyBorder="1" applyAlignment="1">
      <alignment horizontal="center"/>
    </xf>
    <xf numFmtId="0" fontId="0" fillId="0" borderId="93" xfId="0" applyBorder="1"/>
    <xf numFmtId="0" fontId="9" fillId="0" borderId="93" xfId="0" applyFont="1" applyBorder="1"/>
    <xf numFmtId="0" fontId="0" fillId="0" borderId="70" xfId="0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3" fillId="0" borderId="94" xfId="9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95" xfId="0" applyBorder="1" applyAlignment="1">
      <alignment horizontal="center"/>
    </xf>
    <xf numFmtId="0" fontId="0" fillId="0" borderId="96" xfId="0" applyBorder="1"/>
    <xf numFmtId="0" fontId="0" fillId="0" borderId="97" xfId="0" applyBorder="1" applyAlignment="1">
      <alignment horizontal="center"/>
    </xf>
    <xf numFmtId="0" fontId="10" fillId="8" borderId="96" xfId="0" applyFont="1" applyFill="1" applyBorder="1"/>
    <xf numFmtId="0" fontId="9" fillId="8" borderId="96" xfId="0" applyFont="1" applyFill="1" applyBorder="1"/>
    <xf numFmtId="0" fontId="9" fillId="0" borderId="97" xfId="0" applyFont="1" applyBorder="1" applyAlignment="1">
      <alignment horizontal="center"/>
    </xf>
    <xf numFmtId="0" fontId="3" fillId="0" borderId="96" xfId="7" applyBorder="1"/>
    <xf numFmtId="0" fontId="3" fillId="7" borderId="23" xfId="9" applyBorder="1"/>
    <xf numFmtId="0" fontId="3" fillId="7" borderId="24" xfId="9" applyBorder="1"/>
    <xf numFmtId="0" fontId="3" fillId="7" borderId="25" xfId="9" applyBorder="1" applyAlignment="1">
      <alignment horizontal="center"/>
    </xf>
    <xf numFmtId="0" fontId="10" fillId="0" borderId="93" xfId="3" applyFont="1" applyFill="1" applyBorder="1" applyAlignment="1">
      <alignment horizontal="center"/>
    </xf>
    <xf numFmtId="0" fontId="0" fillId="0" borderId="93" xfId="0" applyBorder="1" applyAlignment="1">
      <alignment horizontal="center"/>
    </xf>
    <xf numFmtId="0" fontId="10" fillId="0" borderId="98" xfId="3" applyFont="1" applyFill="1" applyBorder="1" applyAlignment="1">
      <alignment horizontal="center"/>
    </xf>
    <xf numFmtId="0" fontId="1" fillId="0" borderId="87" xfId="3" applyFill="1" applyBorder="1" applyAlignment="1">
      <alignment horizontal="center"/>
    </xf>
    <xf numFmtId="0" fontId="0" fillId="0" borderId="99" xfId="0" applyBorder="1" applyAlignment="1">
      <alignment horizontal="center"/>
    </xf>
    <xf numFmtId="0" fontId="3" fillId="0" borderId="70" xfId="7" applyBorder="1" applyAlignment="1">
      <alignment horizontal="center"/>
    </xf>
    <xf numFmtId="0" fontId="0" fillId="0" borderId="100" xfId="0" applyBorder="1" applyAlignment="1">
      <alignment horizontal="center"/>
    </xf>
    <xf numFmtId="0" fontId="10" fillId="8" borderId="4" xfId="3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10" fillId="0" borderId="5" xfId="3" applyFont="1" applyFill="1" applyBorder="1" applyAlignment="1">
      <alignment horizontal="center"/>
    </xf>
    <xf numFmtId="0" fontId="7" fillId="0" borderId="104" xfId="10" applyFont="1" applyBorder="1" applyAlignment="1">
      <alignment horizontal="center"/>
    </xf>
    <xf numFmtId="0" fontId="5" fillId="0" borderId="19" xfId="10" applyFont="1" applyBorder="1" applyAlignment="1">
      <alignment horizontal="center"/>
    </xf>
    <xf numFmtId="0" fontId="7" fillId="0" borderId="105" xfId="10" applyFont="1" applyBorder="1" applyAlignment="1">
      <alignment horizontal="center"/>
    </xf>
    <xf numFmtId="0" fontId="0" fillId="0" borderId="106" xfId="0" applyBorder="1" applyAlignment="1">
      <alignment horizontal="center"/>
    </xf>
    <xf numFmtId="0" fontId="3" fillId="0" borderId="20" xfId="7" applyBorder="1" applyAlignment="1">
      <alignment horizontal="center"/>
    </xf>
    <xf numFmtId="0" fontId="3" fillId="0" borderId="21" xfId="9" applyFill="1" applyBorder="1" applyAlignment="1">
      <alignment horizontal="center"/>
    </xf>
    <xf numFmtId="0" fontId="0" fillId="0" borderId="83" xfId="0" applyBorder="1" applyAlignment="1">
      <alignment horizontal="center"/>
    </xf>
    <xf numFmtId="0" fontId="3" fillId="0" borderId="80" xfId="7" applyBorder="1" applyAlignment="1">
      <alignment horizontal="center"/>
    </xf>
    <xf numFmtId="0" fontId="3" fillId="7" borderId="92" xfId="9" applyBorder="1" applyAlignment="1">
      <alignment horizontal="center"/>
    </xf>
    <xf numFmtId="0" fontId="7" fillId="0" borderId="35" xfId="10" applyFont="1" applyBorder="1" applyAlignment="1">
      <alignment horizontal="center"/>
    </xf>
    <xf numFmtId="0" fontId="7" fillId="0" borderId="108" xfId="1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3" fillId="0" borderId="15" xfId="7" applyBorder="1" applyAlignment="1">
      <alignment horizontal="center"/>
    </xf>
    <xf numFmtId="0" fontId="1" fillId="0" borderId="80" xfId="3" applyFill="1" applyBorder="1" applyAlignment="1">
      <alignment horizontal="center"/>
    </xf>
    <xf numFmtId="0" fontId="10" fillId="8" borderId="111" xfId="0" applyFont="1" applyFill="1" applyBorder="1"/>
    <xf numFmtId="0" fontId="0" fillId="0" borderId="111" xfId="0" applyBorder="1"/>
    <xf numFmtId="0" fontId="0" fillId="0" borderId="112" xfId="0" applyBorder="1" applyAlignment="1">
      <alignment horizontal="center"/>
    </xf>
    <xf numFmtId="0" fontId="1" fillId="0" borderId="98" xfId="3" applyFill="1" applyBorder="1" applyAlignment="1">
      <alignment horizontal="center"/>
    </xf>
    <xf numFmtId="0" fontId="10" fillId="0" borderId="87" xfId="3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3" xfId="0" applyBorder="1" applyAlignment="1">
      <alignment horizontal="center"/>
    </xf>
    <xf numFmtId="0" fontId="7" fillId="0" borderId="75" xfId="10" applyFont="1" applyBorder="1" applyAlignment="1">
      <alignment horizontal="center"/>
    </xf>
    <xf numFmtId="0" fontId="7" fillId="10" borderId="24" xfId="10" applyFont="1" applyFill="1" applyBorder="1" applyAlignment="1">
      <alignment horizontal="center"/>
    </xf>
    <xf numFmtId="0" fontId="8" fillId="10" borderId="22" xfId="10" applyFont="1" applyFill="1" applyBorder="1" applyAlignment="1">
      <alignment horizontal="center"/>
    </xf>
    <xf numFmtId="0" fontId="3" fillId="8" borderId="6" xfId="7" applyFill="1" applyBorder="1" applyAlignment="1">
      <alignment horizontal="center"/>
    </xf>
    <xf numFmtId="0" fontId="5" fillId="0" borderId="114" xfId="10" applyFont="1" applyBorder="1" applyAlignment="1">
      <alignment horizontal="center"/>
    </xf>
    <xf numFmtId="0" fontId="7" fillId="0" borderId="115" xfId="10" applyFont="1" applyBorder="1" applyAlignment="1">
      <alignment horizontal="center"/>
    </xf>
    <xf numFmtId="0" fontId="1" fillId="0" borderId="116" xfId="3" applyFill="1" applyBorder="1" applyAlignment="1">
      <alignment horizontal="center"/>
    </xf>
    <xf numFmtId="0" fontId="3" fillId="0" borderId="117" xfId="7" applyBorder="1" applyAlignment="1">
      <alignment horizontal="center"/>
    </xf>
    <xf numFmtId="0" fontId="7" fillId="10" borderId="23" xfId="10" applyFont="1" applyFill="1" applyBorder="1" applyAlignment="1">
      <alignment horizontal="center"/>
    </xf>
    <xf numFmtId="0" fontId="8" fillId="10" borderId="25" xfId="10" applyFont="1" applyFill="1" applyBorder="1" applyAlignment="1">
      <alignment horizontal="center"/>
    </xf>
    <xf numFmtId="0" fontId="3" fillId="8" borderId="8" xfId="7" applyFill="1" applyBorder="1" applyAlignment="1">
      <alignment horizontal="center"/>
    </xf>
    <xf numFmtId="0" fontId="5" fillId="0" borderId="13" xfId="10" applyFont="1" applyBorder="1" applyAlignment="1">
      <alignment horizontal="center"/>
    </xf>
    <xf numFmtId="0" fontId="7" fillId="0" borderId="118" xfId="10" applyFont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3" fillId="8" borderId="119" xfId="7" applyFill="1" applyBorder="1" applyAlignment="1">
      <alignment horizontal="center"/>
    </xf>
    <xf numFmtId="0" fontId="6" fillId="0" borderId="17" xfId="10" applyFont="1" applyBorder="1" applyAlignment="1">
      <alignment horizontal="center"/>
    </xf>
    <xf numFmtId="0" fontId="8" fillId="0" borderId="120" xfId="10" applyFont="1" applyBorder="1" applyAlignment="1">
      <alignment horizontal="center"/>
    </xf>
    <xf numFmtId="0" fontId="0" fillId="0" borderId="121" xfId="0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8" borderId="122" xfId="0" applyFill="1" applyBorder="1" applyAlignment="1">
      <alignment horizontal="center"/>
    </xf>
    <xf numFmtId="0" fontId="7" fillId="0" borderId="123" xfId="10" applyFont="1" applyBorder="1" applyAlignment="1">
      <alignment horizontal="center"/>
    </xf>
    <xf numFmtId="0" fontId="7" fillId="10" borderId="74" xfId="10" applyFont="1" applyFill="1" applyBorder="1" applyAlignment="1">
      <alignment horizontal="center"/>
    </xf>
    <xf numFmtId="0" fontId="8" fillId="10" borderId="33" xfId="10" applyFont="1" applyFill="1" applyBorder="1" applyAlignment="1">
      <alignment horizontal="center"/>
    </xf>
    <xf numFmtId="0" fontId="7" fillId="0" borderId="124" xfId="10" applyFont="1" applyBorder="1" applyAlignment="1">
      <alignment horizontal="center"/>
    </xf>
    <xf numFmtId="0" fontId="7" fillId="10" borderId="123" xfId="10" applyFont="1" applyFill="1" applyBorder="1" applyAlignment="1">
      <alignment horizontal="center"/>
    </xf>
    <xf numFmtId="0" fontId="8" fillId="10" borderId="102" xfId="10" applyFont="1" applyFill="1" applyBorder="1" applyAlignment="1">
      <alignment horizontal="center"/>
    </xf>
    <xf numFmtId="0" fontId="7" fillId="0" borderId="125" xfId="10" applyFont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80" xfId="0" applyFill="1" applyBorder="1" applyAlignment="1">
      <alignment horizontal="center"/>
    </xf>
    <xf numFmtId="0" fontId="5" fillId="0" borderId="14" xfId="10" applyFont="1" applyBorder="1" applyAlignment="1">
      <alignment horizontal="center"/>
    </xf>
    <xf numFmtId="0" fontId="8" fillId="0" borderId="22" xfId="10" applyFont="1" applyBorder="1" applyAlignment="1">
      <alignment horizontal="center"/>
    </xf>
    <xf numFmtId="0" fontId="8" fillId="0" borderId="25" xfId="10" applyFont="1" applyBorder="1" applyAlignment="1">
      <alignment horizontal="center"/>
    </xf>
    <xf numFmtId="0" fontId="10" fillId="0" borderId="96" xfId="0" applyFont="1" applyBorder="1"/>
    <xf numFmtId="0" fontId="3" fillId="0" borderId="41" xfId="9" applyFill="1" applyBorder="1"/>
    <xf numFmtId="0" fontId="3" fillId="0" borderId="42" xfId="9" applyFill="1" applyBorder="1"/>
    <xf numFmtId="0" fontId="3" fillId="0" borderId="45" xfId="9" applyFill="1" applyBorder="1" applyAlignment="1">
      <alignment horizontal="center"/>
    </xf>
    <xf numFmtId="0" fontId="0" fillId="0" borderId="18" xfId="0" applyBorder="1"/>
    <xf numFmtId="0" fontId="0" fillId="0" borderId="126" xfId="0" applyBorder="1" applyAlignment="1">
      <alignment horizontal="center"/>
    </xf>
    <xf numFmtId="0" fontId="0" fillId="0" borderId="122" xfId="0" applyBorder="1" applyAlignment="1">
      <alignment horizontal="center"/>
    </xf>
    <xf numFmtId="0" fontId="5" fillId="0" borderId="86" xfId="10" applyFont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43" xfId="0" applyBorder="1"/>
    <xf numFmtId="0" fontId="0" fillId="0" borderId="41" xfId="0" applyBorder="1"/>
    <xf numFmtId="0" fontId="0" fillId="0" borderId="98" xfId="0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0" borderId="119" xfId="0" applyBorder="1" applyAlignment="1">
      <alignment horizontal="center"/>
    </xf>
    <xf numFmtId="0" fontId="10" fillId="0" borderId="98" xfId="0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7" fillId="0" borderId="128" xfId="10" applyFont="1" applyBorder="1" applyAlignment="1">
      <alignment horizontal="center"/>
    </xf>
    <xf numFmtId="0" fontId="7" fillId="0" borderId="129" xfId="1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10" xfId="0" applyFont="1" applyBorder="1" applyAlignment="1">
      <alignment horizontal="center"/>
    </xf>
    <xf numFmtId="0" fontId="5" fillId="0" borderId="48" xfId="10" applyFont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3" fillId="8" borderId="41" xfId="7" applyFill="1" applyBorder="1" applyAlignment="1">
      <alignment horizontal="center"/>
    </xf>
    <xf numFmtId="0" fontId="3" fillId="8" borderId="42" xfId="7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3" fillId="8" borderId="43" xfId="7" applyFill="1" applyBorder="1" applyAlignment="1">
      <alignment horizontal="center"/>
    </xf>
    <xf numFmtId="0" fontId="0" fillId="11" borderId="96" xfId="0" applyFill="1" applyBorder="1"/>
    <xf numFmtId="0" fontId="0" fillId="11" borderId="93" xfId="0" applyFill="1" applyBorder="1"/>
    <xf numFmtId="0" fontId="0" fillId="11" borderId="97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56" xfId="0" applyFill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0" fillId="9" borderId="91" xfId="0" applyFill="1" applyBorder="1" applyAlignment="1">
      <alignment horizontal="center"/>
    </xf>
    <xf numFmtId="0" fontId="0" fillId="9" borderId="85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1" borderId="10" xfId="0" applyFill="1" applyBorder="1"/>
    <xf numFmtId="0" fontId="0" fillId="11" borderId="11" xfId="0" applyFill="1" applyBorder="1"/>
    <xf numFmtId="0" fontId="0" fillId="11" borderId="95" xfId="0" applyFill="1" applyBorder="1" applyAlignment="1">
      <alignment horizontal="center"/>
    </xf>
    <xf numFmtId="0" fontId="0" fillId="11" borderId="91" xfId="0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10" fillId="9" borderId="80" xfId="0" applyFont="1" applyFill="1" applyBorder="1" applyAlignment="1">
      <alignment horizontal="center"/>
    </xf>
    <xf numFmtId="0" fontId="0" fillId="9" borderId="77" xfId="0" applyFill="1" applyBorder="1" applyAlignment="1">
      <alignment horizontal="center"/>
    </xf>
    <xf numFmtId="0" fontId="0" fillId="9" borderId="136" xfId="0" applyFill="1" applyBorder="1" applyAlignment="1">
      <alignment horizontal="center"/>
    </xf>
    <xf numFmtId="0" fontId="10" fillId="9" borderId="93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09" xfId="0" applyFill="1" applyBorder="1" applyAlignment="1">
      <alignment horizontal="center"/>
    </xf>
    <xf numFmtId="0" fontId="0" fillId="9" borderId="80" xfId="0" applyFill="1" applyBorder="1" applyAlignment="1">
      <alignment horizontal="center"/>
    </xf>
    <xf numFmtId="0" fontId="0" fillId="9" borderId="0" xfId="0" applyFill="1"/>
    <xf numFmtId="0" fontId="7" fillId="0" borderId="127" xfId="1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0" fillId="11" borderId="137" xfId="0" applyFill="1" applyBorder="1" applyAlignment="1">
      <alignment horizontal="center"/>
    </xf>
    <xf numFmtId="0" fontId="0" fillId="0" borderId="138" xfId="0" applyBorder="1" applyAlignment="1">
      <alignment horizontal="center"/>
    </xf>
    <xf numFmtId="0" fontId="0" fillId="11" borderId="139" xfId="0" applyFill="1" applyBorder="1" applyAlignment="1">
      <alignment horizontal="center"/>
    </xf>
    <xf numFmtId="0" fontId="0" fillId="11" borderId="138" xfId="0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7" fillId="0" borderId="65" xfId="10" applyFont="1" applyBorder="1" applyAlignment="1">
      <alignment horizontal="center"/>
    </xf>
    <xf numFmtId="0" fontId="0" fillId="11" borderId="141" xfId="0" applyFill="1" applyBorder="1" applyAlignment="1">
      <alignment horizontal="center"/>
    </xf>
    <xf numFmtId="0" fontId="0" fillId="11" borderId="142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43" xfId="0" applyBorder="1" applyAlignment="1">
      <alignment horizontal="center"/>
    </xf>
    <xf numFmtId="0" fontId="0" fillId="11" borderId="144" xfId="0" applyFill="1" applyBorder="1" applyAlignment="1">
      <alignment horizontal="center"/>
    </xf>
    <xf numFmtId="0" fontId="0" fillId="11" borderId="145" xfId="0" applyFill="1" applyBorder="1" applyAlignment="1">
      <alignment horizontal="center"/>
    </xf>
    <xf numFmtId="0" fontId="0" fillId="11" borderId="65" xfId="0" applyFill="1" applyBorder="1" applyAlignment="1">
      <alignment horizontal="center"/>
    </xf>
    <xf numFmtId="0" fontId="0" fillId="11" borderId="143" xfId="0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151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0" fontId="0" fillId="0" borderId="154" xfId="0" applyBorder="1" applyAlignment="1">
      <alignment horizontal="center"/>
    </xf>
    <xf numFmtId="0" fontId="0" fillId="9" borderId="76" xfId="0" applyFill="1" applyBorder="1" applyAlignment="1">
      <alignment horizontal="center"/>
    </xf>
    <xf numFmtId="0" fontId="0" fillId="9" borderId="149" xfId="0" applyFill="1" applyBorder="1" applyAlignment="1">
      <alignment horizontal="center"/>
    </xf>
    <xf numFmtId="0" fontId="0" fillId="9" borderId="93" xfId="0" applyFill="1" applyBorder="1" applyAlignment="1">
      <alignment horizontal="center"/>
    </xf>
    <xf numFmtId="0" fontId="0" fillId="9" borderId="148" xfId="0" applyFill="1" applyBorder="1" applyAlignment="1">
      <alignment horizontal="center"/>
    </xf>
    <xf numFmtId="0" fontId="11" fillId="10" borderId="13" xfId="10" applyFont="1" applyFill="1" applyBorder="1" applyAlignment="1">
      <alignment horizontal="center"/>
    </xf>
    <xf numFmtId="0" fontId="3" fillId="10" borderId="114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11" fillId="0" borderId="13" xfId="10" applyFont="1" applyBorder="1" applyAlignment="1">
      <alignment horizontal="center"/>
    </xf>
    <xf numFmtId="0" fontId="3" fillId="0" borderId="1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86" xfId="10" applyFont="1" applyBorder="1" applyAlignment="1">
      <alignment horizontal="center"/>
    </xf>
    <xf numFmtId="0" fontId="5" fillId="0" borderId="48" xfId="10" applyFont="1" applyBorder="1" applyAlignment="1">
      <alignment horizontal="center"/>
    </xf>
    <xf numFmtId="0" fontId="5" fillId="0" borderId="49" xfId="10" applyFont="1" applyBorder="1" applyAlignment="1">
      <alignment horizontal="center"/>
    </xf>
    <xf numFmtId="0" fontId="5" fillId="0" borderId="140" xfId="10" applyFont="1" applyBorder="1" applyAlignment="1">
      <alignment horizontal="center"/>
    </xf>
    <xf numFmtId="0" fontId="5" fillId="0" borderId="64" xfId="10" applyFont="1" applyBorder="1" applyAlignment="1">
      <alignment horizontal="center"/>
    </xf>
    <xf numFmtId="0" fontId="0" fillId="12" borderId="4" xfId="0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1" fillId="12" borderId="4" xfId="3" applyFill="1" applyBorder="1" applyAlignment="1">
      <alignment horizontal="center"/>
    </xf>
    <xf numFmtId="0" fontId="1" fillId="12" borderId="1" xfId="3" applyFill="1" applyBorder="1" applyAlignment="1">
      <alignment horizontal="center"/>
    </xf>
    <xf numFmtId="0" fontId="1" fillId="12" borderId="15" xfId="3" applyFill="1" applyBorder="1" applyAlignment="1">
      <alignment horizontal="center"/>
    </xf>
    <xf numFmtId="0" fontId="1" fillId="12" borderId="98" xfId="3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" fillId="12" borderId="5" xfId="3" applyFill="1" applyBorder="1" applyAlignment="1">
      <alignment horizontal="center"/>
    </xf>
    <xf numFmtId="0" fontId="1" fillId="12" borderId="80" xfId="3" applyFill="1" applyBorder="1" applyAlignment="1">
      <alignment horizontal="center"/>
    </xf>
    <xf numFmtId="0" fontId="0" fillId="12" borderId="79" xfId="0" applyFill="1" applyBorder="1" applyAlignment="1">
      <alignment horizontal="center"/>
    </xf>
    <xf numFmtId="0" fontId="1" fillId="12" borderId="9" xfId="3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9" fillId="12" borderId="4" xfId="0" applyFont="1" applyFill="1" applyBorder="1"/>
    <xf numFmtId="0" fontId="9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5" xfId="0" applyFont="1" applyFill="1" applyBorder="1" applyAlignment="1">
      <alignment horizontal="center"/>
    </xf>
    <xf numFmtId="0" fontId="10" fillId="12" borderId="4" xfId="3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12" borderId="1" xfId="3" applyFont="1" applyFill="1" applyBorder="1" applyAlignment="1">
      <alignment horizontal="center"/>
    </xf>
    <xf numFmtId="0" fontId="10" fillId="12" borderId="15" xfId="3" applyFont="1" applyFill="1" applyBorder="1" applyAlignment="1">
      <alignment horizontal="center"/>
    </xf>
    <xf numFmtId="0" fontId="10" fillId="12" borderId="5" xfId="3" applyFont="1" applyFill="1" applyBorder="1" applyAlignment="1">
      <alignment horizontal="center"/>
    </xf>
    <xf numFmtId="0" fontId="10" fillId="12" borderId="9" xfId="3" applyFont="1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10" fillId="12" borderId="98" xfId="3" applyFont="1" applyFill="1" applyBorder="1" applyAlignment="1">
      <alignment horizontal="center"/>
    </xf>
    <xf numFmtId="0" fontId="10" fillId="12" borderId="93" xfId="3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0" fillId="12" borderId="80" xfId="3" applyFont="1" applyFill="1" applyBorder="1" applyAlignment="1">
      <alignment horizontal="center"/>
    </xf>
    <xf numFmtId="0" fontId="10" fillId="12" borderId="79" xfId="0" applyFont="1" applyFill="1" applyBorder="1" applyAlignment="1">
      <alignment horizontal="center"/>
    </xf>
    <xf numFmtId="0" fontId="0" fillId="12" borderId="93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1" fillId="12" borderId="87" xfId="3" applyFill="1" applyBorder="1" applyAlignment="1">
      <alignment horizontal="center"/>
    </xf>
    <xf numFmtId="0" fontId="1" fillId="12" borderId="93" xfId="3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39" xfId="0" applyFill="1" applyBorder="1"/>
    <xf numFmtId="0" fontId="1" fillId="12" borderId="39" xfId="3" applyFill="1" applyBorder="1" applyAlignment="1">
      <alignment horizontal="center"/>
    </xf>
    <xf numFmtId="0" fontId="1" fillId="12" borderId="40" xfId="3" applyFill="1" applyBorder="1" applyAlignment="1">
      <alignment horizontal="center"/>
    </xf>
    <xf numFmtId="0" fontId="10" fillId="12" borderId="39" xfId="0" applyFont="1" applyFill="1" applyBorder="1"/>
    <xf numFmtId="0" fontId="10" fillId="12" borderId="15" xfId="0" applyFont="1" applyFill="1" applyBorder="1" applyAlignment="1">
      <alignment horizontal="center"/>
    </xf>
    <xf numFmtId="0" fontId="3" fillId="12" borderId="41" xfId="7" applyFill="1" applyBorder="1"/>
    <xf numFmtId="0" fontId="0" fillId="12" borderId="42" xfId="0" applyFill="1" applyBorder="1"/>
    <xf numFmtId="0" fontId="0" fillId="12" borderId="42" xfId="0" applyFill="1" applyBorder="1" applyAlignment="1">
      <alignment horizontal="center"/>
    </xf>
    <xf numFmtId="0" fontId="3" fillId="12" borderId="43" xfId="7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3" fillId="12" borderId="7" xfId="7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3" fillId="12" borderId="6" xfId="7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3" fillId="12" borderId="18" xfId="7" applyFill="1" applyBorder="1" applyAlignment="1">
      <alignment horizontal="center"/>
    </xf>
    <xf numFmtId="0" fontId="3" fillId="12" borderId="16" xfId="7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36" xfId="0" applyFill="1" applyBorder="1"/>
    <xf numFmtId="0" fontId="0" fillId="12" borderId="37" xfId="0" applyFill="1" applyBorder="1"/>
    <xf numFmtId="0" fontId="0" fillId="12" borderId="37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1" fillId="12" borderId="36" xfId="3" applyFill="1" applyBorder="1" applyAlignment="1">
      <alignment horizontal="center"/>
    </xf>
    <xf numFmtId="0" fontId="1" fillId="12" borderId="37" xfId="3" applyFill="1" applyBorder="1" applyAlignment="1">
      <alignment horizontal="center"/>
    </xf>
    <xf numFmtId="0" fontId="1" fillId="12" borderId="38" xfId="3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10" fillId="12" borderId="39" xfId="3" applyFont="1" applyFill="1" applyBorder="1" applyAlignment="1">
      <alignment horizontal="center"/>
    </xf>
    <xf numFmtId="0" fontId="10" fillId="12" borderId="40" xfId="3" applyFont="1" applyFill="1" applyBorder="1" applyAlignment="1">
      <alignment horizontal="center"/>
    </xf>
    <xf numFmtId="0" fontId="10" fillId="12" borderId="87" xfId="3" applyFont="1" applyFill="1" applyBorder="1" applyAlignment="1">
      <alignment horizontal="center"/>
    </xf>
    <xf numFmtId="0" fontId="0" fillId="12" borderId="96" xfId="0" applyFill="1" applyBorder="1"/>
    <xf numFmtId="0" fontId="0" fillId="12" borderId="93" xfId="0" applyFill="1" applyBorder="1"/>
    <xf numFmtId="0" fontId="0" fillId="12" borderId="97" xfId="0" applyFill="1" applyBorder="1" applyAlignment="1">
      <alignment horizontal="center"/>
    </xf>
    <xf numFmtId="0" fontId="0" fillId="12" borderId="70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3" fillId="12" borderId="96" xfId="7" applyFill="1" applyBorder="1"/>
    <xf numFmtId="0" fontId="3" fillId="12" borderId="70" xfId="7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12" borderId="96" xfId="7" applyFont="1" applyFill="1" applyBorder="1"/>
    <xf numFmtId="0" fontId="10" fillId="12" borderId="96" xfId="0" applyFont="1" applyFill="1" applyBorder="1"/>
    <xf numFmtId="0" fontId="0" fillId="12" borderId="113" xfId="0" applyFill="1" applyBorder="1" applyAlignment="1">
      <alignment horizontal="center"/>
    </xf>
    <xf numFmtId="0" fontId="9" fillId="12" borderId="96" xfId="0" applyFont="1" applyFill="1" applyBorder="1"/>
    <xf numFmtId="0" fontId="9" fillId="12" borderId="93" xfId="0" applyFont="1" applyFill="1" applyBorder="1"/>
    <xf numFmtId="0" fontId="9" fillId="12" borderId="113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3" fillId="12" borderId="20" xfId="7" applyFill="1" applyBorder="1" applyAlignment="1">
      <alignment horizontal="center"/>
    </xf>
    <xf numFmtId="0" fontId="3" fillId="12" borderId="23" xfId="9" applyFill="1" applyBorder="1"/>
    <xf numFmtId="0" fontId="3" fillId="12" borderId="24" xfId="9" applyFill="1" applyBorder="1"/>
    <xf numFmtId="0" fontId="3" fillId="12" borderId="22" xfId="9" applyFill="1" applyBorder="1" applyAlignment="1">
      <alignment horizontal="center"/>
    </xf>
    <xf numFmtId="0" fontId="3" fillId="12" borderId="21" xfId="9" applyFill="1" applyBorder="1" applyAlignment="1">
      <alignment horizontal="center"/>
    </xf>
    <xf numFmtId="0" fontId="0" fillId="12" borderId="63" xfId="0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2" borderId="41" xfId="0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3" fillId="12" borderId="39" xfId="7" applyFill="1" applyBorder="1"/>
    <xf numFmtId="0" fontId="0" fillId="12" borderId="0" xfId="0" applyFill="1"/>
    <xf numFmtId="0" fontId="0" fillId="12" borderId="69" xfId="0" applyFill="1" applyBorder="1"/>
    <xf numFmtId="0" fontId="0" fillId="12" borderId="54" xfId="0" applyFill="1" applyBorder="1"/>
    <xf numFmtId="0" fontId="0" fillId="12" borderId="71" xfId="0" applyFill="1" applyBorder="1" applyAlignment="1">
      <alignment horizontal="center"/>
    </xf>
    <xf numFmtId="0" fontId="0" fillId="12" borderId="9" xfId="0" applyFill="1" applyBorder="1"/>
    <xf numFmtId="0" fontId="0" fillId="12" borderId="40" xfId="0" applyFill="1" applyBorder="1"/>
    <xf numFmtId="0" fontId="0" fillId="12" borderId="82" xfId="0" applyFill="1" applyBorder="1"/>
    <xf numFmtId="0" fontId="0" fillId="12" borderId="78" xfId="0" applyFill="1" applyBorder="1"/>
    <xf numFmtId="0" fontId="0" fillId="12" borderId="107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0" fillId="12" borderId="5" xfId="0" applyFill="1" applyBorder="1"/>
    <xf numFmtId="0" fontId="0" fillId="12" borderId="15" xfId="0" applyFill="1" applyBorder="1"/>
    <xf numFmtId="0" fontId="0" fillId="12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58" xfId="0" applyFill="1" applyBorder="1" applyAlignment="1">
      <alignment horizontal="center"/>
    </xf>
    <xf numFmtId="0" fontId="0" fillId="12" borderId="80" xfId="0" applyFill="1" applyBorder="1" applyAlignment="1">
      <alignment horizontal="center"/>
    </xf>
    <xf numFmtId="0" fontId="0" fillId="12" borderId="82" xfId="0" applyFill="1" applyBorder="1" applyAlignment="1">
      <alignment horizontal="center"/>
    </xf>
    <xf numFmtId="0" fontId="0" fillId="12" borderId="96" xfId="0" applyFill="1" applyBorder="1" applyAlignment="1">
      <alignment horizontal="center"/>
    </xf>
    <xf numFmtId="0" fontId="0" fillId="12" borderId="39" xfId="0" quotePrefix="1" applyFill="1" applyBorder="1"/>
    <xf numFmtId="0" fontId="0" fillId="12" borderId="9" xfId="3" applyFont="1" applyFill="1" applyBorder="1" applyAlignment="1">
      <alignment horizontal="center"/>
    </xf>
    <xf numFmtId="0" fontId="0" fillId="12" borderId="1" xfId="3" applyFont="1" applyFill="1" applyBorder="1" applyAlignment="1">
      <alignment horizontal="center"/>
    </xf>
    <xf numFmtId="0" fontId="0" fillId="12" borderId="15" xfId="3" applyFont="1" applyFill="1" applyBorder="1" applyAlignment="1">
      <alignment horizontal="center"/>
    </xf>
    <xf numFmtId="0" fontId="0" fillId="12" borderId="4" xfId="3" applyFont="1" applyFill="1" applyBorder="1" applyAlignment="1">
      <alignment horizontal="center"/>
    </xf>
    <xf numFmtId="0" fontId="0" fillId="12" borderId="79" xfId="0" quotePrefix="1" applyFill="1" applyBorder="1" applyAlignment="1">
      <alignment horizontal="center"/>
    </xf>
    <xf numFmtId="0" fontId="1" fillId="12" borderId="77" xfId="3" applyFill="1" applyBorder="1" applyAlignment="1">
      <alignment horizontal="center"/>
    </xf>
    <xf numFmtId="0" fontId="0" fillId="12" borderId="10" xfId="0" applyFill="1" applyBorder="1"/>
    <xf numFmtId="0" fontId="0" fillId="12" borderId="11" xfId="0" applyFill="1" applyBorder="1"/>
    <xf numFmtId="0" fontId="0" fillId="12" borderId="95" xfId="0" applyFill="1" applyBorder="1" applyAlignment="1">
      <alignment horizontal="center"/>
    </xf>
    <xf numFmtId="0" fontId="0" fillId="12" borderId="91" xfId="0" applyFill="1" applyBorder="1" applyAlignment="1">
      <alignment horizontal="center"/>
    </xf>
    <xf numFmtId="0" fontId="0" fillId="12" borderId="137" xfId="0" applyFill="1" applyBorder="1" applyAlignment="1">
      <alignment horizontal="center"/>
    </xf>
    <xf numFmtId="0" fontId="0" fillId="12" borderId="141" xfId="0" applyFill="1" applyBorder="1" applyAlignment="1">
      <alignment horizontal="center"/>
    </xf>
    <xf numFmtId="0" fontId="0" fillId="12" borderId="85" xfId="0" applyFill="1" applyBorder="1" applyAlignment="1">
      <alignment horizontal="center"/>
    </xf>
    <xf numFmtId="0" fontId="0" fillId="12" borderId="142" xfId="0" applyFill="1" applyBorder="1" applyAlignment="1">
      <alignment horizontal="center"/>
    </xf>
    <xf numFmtId="0" fontId="0" fillId="12" borderId="51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98" xfId="0" applyFill="1" applyBorder="1" applyAlignment="1">
      <alignment horizontal="center"/>
    </xf>
    <xf numFmtId="0" fontId="0" fillId="12" borderId="66" xfId="0" applyFill="1" applyBorder="1" applyAlignment="1">
      <alignment horizontal="center"/>
    </xf>
    <xf numFmtId="0" fontId="0" fillId="12" borderId="109" xfId="0" applyFill="1" applyBorder="1" applyAlignment="1">
      <alignment horizontal="center"/>
    </xf>
    <xf numFmtId="0" fontId="10" fillId="12" borderId="98" xfId="0" applyFont="1" applyFill="1" applyBorder="1" applyAlignment="1">
      <alignment horizontal="center"/>
    </xf>
    <xf numFmtId="0" fontId="10" fillId="12" borderId="39" xfId="0" applyFont="1" applyFill="1" applyBorder="1" applyAlignment="1">
      <alignment horizontal="center"/>
    </xf>
    <xf numFmtId="0" fontId="10" fillId="12" borderId="80" xfId="0" applyFont="1" applyFill="1" applyBorder="1" applyAlignment="1">
      <alignment horizontal="center"/>
    </xf>
    <xf numFmtId="0" fontId="10" fillId="12" borderId="110" xfId="0" applyFont="1" applyFill="1" applyBorder="1" applyAlignment="1">
      <alignment horizontal="center"/>
    </xf>
    <xf numFmtId="0" fontId="10" fillId="12" borderId="87" xfId="0" applyFont="1" applyFill="1" applyBorder="1" applyAlignment="1">
      <alignment horizontal="center"/>
    </xf>
    <xf numFmtId="0" fontId="10" fillId="12" borderId="93" xfId="0" applyFont="1" applyFill="1" applyBorder="1" applyAlignment="1">
      <alignment horizontal="center"/>
    </xf>
    <xf numFmtId="0" fontId="10" fillId="12" borderId="70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0" fillId="12" borderId="138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0" fontId="0" fillId="12" borderId="77" xfId="0" applyFill="1" applyBorder="1" applyAlignment="1">
      <alignment horizontal="center"/>
    </xf>
    <xf numFmtId="0" fontId="0" fillId="12" borderId="143" xfId="0" applyFill="1" applyBorder="1" applyAlignment="1">
      <alignment horizontal="center"/>
    </xf>
    <xf numFmtId="0" fontId="0" fillId="12" borderId="139" xfId="0" applyFill="1" applyBorder="1" applyAlignment="1">
      <alignment horizontal="center"/>
    </xf>
    <xf numFmtId="0" fontId="0" fillId="12" borderId="144" xfId="0" applyFill="1" applyBorder="1" applyAlignment="1">
      <alignment horizontal="center"/>
    </xf>
    <xf numFmtId="0" fontId="0" fillId="12" borderId="136" xfId="0" applyFill="1" applyBorder="1" applyAlignment="1">
      <alignment horizontal="center"/>
    </xf>
    <xf numFmtId="0" fontId="0" fillId="12" borderId="145" xfId="0" applyFill="1" applyBorder="1" applyAlignment="1">
      <alignment horizontal="center"/>
    </xf>
    <xf numFmtId="0" fontId="3" fillId="12" borderId="80" xfId="7" applyFill="1" applyBorder="1" applyAlignment="1">
      <alignment horizontal="center"/>
    </xf>
    <xf numFmtId="0" fontId="3" fillId="12" borderId="1" xfId="7" applyFill="1" applyBorder="1" applyAlignment="1">
      <alignment horizontal="center"/>
    </xf>
    <xf numFmtId="0" fontId="0" fillId="12" borderId="146" xfId="0" applyFill="1" applyBorder="1" applyAlignment="1">
      <alignment horizontal="center"/>
    </xf>
    <xf numFmtId="0" fontId="0" fillId="12" borderId="130" xfId="0" applyFill="1" applyBorder="1" applyAlignment="1">
      <alignment horizontal="center"/>
    </xf>
    <xf numFmtId="0" fontId="0" fillId="12" borderId="131" xfId="0" applyFill="1" applyBorder="1" applyAlignment="1">
      <alignment horizontal="center"/>
    </xf>
    <xf numFmtId="0" fontId="0" fillId="12" borderId="147" xfId="0" applyFill="1" applyBorder="1" applyAlignment="1">
      <alignment horizontal="center"/>
    </xf>
    <xf numFmtId="0" fontId="0" fillId="12" borderId="132" xfId="0" applyFill="1" applyBorder="1" applyAlignment="1">
      <alignment horizontal="center"/>
    </xf>
    <xf numFmtId="0" fontId="0" fillId="12" borderId="133" xfId="0" applyFill="1" applyBorder="1" applyAlignment="1">
      <alignment horizontal="center"/>
    </xf>
    <xf numFmtId="0" fontId="0" fillId="12" borderId="134" xfId="0" applyFill="1" applyBorder="1" applyAlignment="1">
      <alignment horizontal="center"/>
    </xf>
    <xf numFmtId="0" fontId="0" fillId="12" borderId="135" xfId="0" applyFill="1" applyBorder="1"/>
    <xf numFmtId="0" fontId="3" fillId="12" borderId="25" xfId="9" applyFill="1" applyBorder="1" applyAlignment="1">
      <alignment horizontal="center"/>
    </xf>
    <xf numFmtId="0" fontId="3" fillId="12" borderId="42" xfId="9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12" borderId="119" xfId="0" applyFill="1" applyBorder="1" applyAlignment="1">
      <alignment horizontal="center"/>
    </xf>
    <xf numFmtId="0" fontId="0" fillId="12" borderId="94" xfId="0" applyFill="1" applyBorder="1" applyAlignment="1">
      <alignment horizontal="center"/>
    </xf>
  </cellXfs>
  <cellStyles count="11">
    <cellStyle name="Standaard" xfId="0" builtinId="0"/>
    <cellStyle name="Standaard 2" xfId="10" xr:uid="{00000000-0005-0000-0000-000001000000}"/>
    <cellStyle name="viio 1" xfId="1" xr:uid="{00000000-0005-0000-0000-000002000000}"/>
    <cellStyle name="viio 2" xfId="2" xr:uid="{00000000-0005-0000-0000-000003000000}"/>
    <cellStyle name="viio 3" xfId="3" xr:uid="{00000000-0005-0000-0000-000004000000}"/>
    <cellStyle name="viio 4" xfId="4" xr:uid="{00000000-0005-0000-0000-000005000000}"/>
    <cellStyle name="viio 5" xfId="5" xr:uid="{00000000-0005-0000-0000-000006000000}"/>
    <cellStyle name="viio titel" xfId="6" xr:uid="{00000000-0005-0000-0000-000007000000}"/>
    <cellStyle name="viio totaal" xfId="9" xr:uid="{00000000-0005-0000-0000-000008000000}"/>
    <cellStyle name="viio vet" xfId="7" xr:uid="{00000000-0005-0000-0000-000009000000}"/>
    <cellStyle name="viio vet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2"/>
  <sheetViews>
    <sheetView workbookViewId="0">
      <selection activeCell="A8" sqref="A8:R21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0</v>
      </c>
    </row>
    <row r="2" spans="1:18" ht="8.25" customHeight="1"/>
    <row r="3" spans="1:18" ht="15.75">
      <c r="A3" s="8" t="s">
        <v>1</v>
      </c>
      <c r="B3" s="9"/>
      <c r="C3" s="10"/>
      <c r="D3" s="24"/>
      <c r="E3" s="16" t="s">
        <v>2</v>
      </c>
      <c r="F3" s="17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231" t="s">
        <v>9</v>
      </c>
    </row>
    <row r="4" spans="1:18" ht="15.75">
      <c r="A4" s="12" t="s">
        <v>10</v>
      </c>
      <c r="B4" s="13"/>
      <c r="C4" s="14"/>
      <c r="D4" s="41" t="s">
        <v>11</v>
      </c>
      <c r="E4" s="42" t="s">
        <v>12</v>
      </c>
      <c r="F4" s="43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232" t="s">
        <v>9</v>
      </c>
    </row>
    <row r="5" spans="1:18">
      <c r="A5" s="45" t="s">
        <v>15</v>
      </c>
      <c r="B5" s="46" t="s">
        <v>16</v>
      </c>
      <c r="C5" s="47" t="s">
        <v>17</v>
      </c>
      <c r="D5" s="48">
        <v>1</v>
      </c>
      <c r="E5" s="49">
        <v>10</v>
      </c>
      <c r="F5" s="47">
        <v>10</v>
      </c>
      <c r="G5" s="47">
        <v>48</v>
      </c>
      <c r="H5" s="50">
        <v>72</v>
      </c>
      <c r="I5" s="51">
        <v>120</v>
      </c>
      <c r="J5" s="222">
        <v>10</v>
      </c>
      <c r="K5" s="126">
        <v>36</v>
      </c>
      <c r="L5" s="47"/>
      <c r="M5" s="52">
        <v>36</v>
      </c>
      <c r="N5" s="229">
        <v>10</v>
      </c>
      <c r="O5" s="126">
        <v>36</v>
      </c>
      <c r="P5" s="50">
        <v>108</v>
      </c>
      <c r="Q5" s="137">
        <v>144</v>
      </c>
      <c r="R5" s="233">
        <f>I5+M5+Q5</f>
        <v>300</v>
      </c>
    </row>
    <row r="6" spans="1:18">
      <c r="A6" s="11" t="s">
        <v>18</v>
      </c>
      <c r="B6" s="3" t="s">
        <v>19</v>
      </c>
      <c r="C6" s="4" t="s">
        <v>17</v>
      </c>
      <c r="D6" s="25">
        <v>1</v>
      </c>
      <c r="E6" s="18">
        <v>10</v>
      </c>
      <c r="F6" s="4">
        <v>10</v>
      </c>
      <c r="G6" s="4">
        <v>48</v>
      </c>
      <c r="H6" s="5">
        <v>72</v>
      </c>
      <c r="I6" s="30">
        <v>120</v>
      </c>
      <c r="J6" s="212">
        <v>10</v>
      </c>
      <c r="K6" s="129">
        <v>36</v>
      </c>
      <c r="L6" s="4"/>
      <c r="M6" s="27">
        <v>36</v>
      </c>
      <c r="N6" s="208">
        <v>10</v>
      </c>
      <c r="O6" s="129">
        <v>36</v>
      </c>
      <c r="P6" s="5">
        <v>108</v>
      </c>
      <c r="Q6" s="138">
        <v>144</v>
      </c>
      <c r="R6" s="130">
        <f>I6+M6+Q6</f>
        <v>300</v>
      </c>
    </row>
    <row r="7" spans="1:18">
      <c r="A7" s="11" t="s">
        <v>20</v>
      </c>
      <c r="B7" s="3" t="s">
        <v>21</v>
      </c>
      <c r="C7" s="4" t="s">
        <v>17</v>
      </c>
      <c r="D7" s="25">
        <v>1</v>
      </c>
      <c r="E7" s="18">
        <v>10</v>
      </c>
      <c r="F7" s="4">
        <v>10</v>
      </c>
      <c r="G7" s="4">
        <v>48</v>
      </c>
      <c r="H7" s="5">
        <v>72</v>
      </c>
      <c r="I7" s="30">
        <v>120</v>
      </c>
      <c r="J7" s="212">
        <v>10</v>
      </c>
      <c r="K7" s="129">
        <v>36</v>
      </c>
      <c r="L7" s="4"/>
      <c r="M7" s="27">
        <v>36</v>
      </c>
      <c r="N7" s="208">
        <v>10</v>
      </c>
      <c r="O7" s="129">
        <v>36</v>
      </c>
      <c r="P7" s="5">
        <v>108</v>
      </c>
      <c r="Q7" s="138">
        <v>144</v>
      </c>
      <c r="R7" s="130">
        <f>I7+M7+Q7</f>
        <v>300</v>
      </c>
    </row>
    <row r="8" spans="1:18">
      <c r="A8" s="343" t="s">
        <v>22</v>
      </c>
      <c r="B8" s="344" t="s">
        <v>23</v>
      </c>
      <c r="C8" s="345" t="s">
        <v>24</v>
      </c>
      <c r="D8" s="346">
        <v>4</v>
      </c>
      <c r="E8" s="347">
        <v>40</v>
      </c>
      <c r="F8" s="345">
        <v>40</v>
      </c>
      <c r="G8" s="345">
        <v>192</v>
      </c>
      <c r="H8" s="348">
        <v>288</v>
      </c>
      <c r="I8" s="349">
        <v>480</v>
      </c>
      <c r="J8" s="350">
        <v>40</v>
      </c>
      <c r="K8" s="351">
        <v>144</v>
      </c>
      <c r="L8" s="345">
        <v>216</v>
      </c>
      <c r="M8" s="352">
        <v>360</v>
      </c>
      <c r="N8" s="353">
        <v>40</v>
      </c>
      <c r="O8" s="351">
        <v>144</v>
      </c>
      <c r="P8" s="345">
        <v>216</v>
      </c>
      <c r="Q8" s="352">
        <v>360</v>
      </c>
      <c r="R8" s="354">
        <f>I8+M8+Q8</f>
        <v>1200</v>
      </c>
    </row>
    <row r="9" spans="1:18">
      <c r="A9" s="343" t="s">
        <v>25</v>
      </c>
      <c r="B9" s="344" t="s">
        <v>26</v>
      </c>
      <c r="C9" s="345" t="s">
        <v>24</v>
      </c>
      <c r="D9" s="346">
        <v>2</v>
      </c>
      <c r="E9" s="350">
        <f>E10+E11</f>
        <v>20</v>
      </c>
      <c r="F9" s="348">
        <f>F10+F11</f>
        <v>20</v>
      </c>
      <c r="G9" s="348">
        <f>G10+G11</f>
        <v>120</v>
      </c>
      <c r="H9" s="348">
        <v>120</v>
      </c>
      <c r="I9" s="349">
        <f>G9+H9</f>
        <v>240</v>
      </c>
      <c r="J9" s="347">
        <v>30</v>
      </c>
      <c r="K9" s="345">
        <v>90</v>
      </c>
      <c r="L9" s="345">
        <v>90</v>
      </c>
      <c r="M9" s="352">
        <v>180</v>
      </c>
      <c r="N9" s="355">
        <v>30</v>
      </c>
      <c r="O9" s="345">
        <v>90</v>
      </c>
      <c r="P9" s="345">
        <v>90</v>
      </c>
      <c r="Q9" s="352">
        <f>O9+P9</f>
        <v>180</v>
      </c>
      <c r="R9" s="356">
        <f>I9+M9+Q9</f>
        <v>600</v>
      </c>
    </row>
    <row r="10" spans="1:18">
      <c r="A10" s="357" t="s">
        <v>27</v>
      </c>
      <c r="B10" s="358"/>
      <c r="C10" s="359"/>
      <c r="D10" s="360"/>
      <c r="E10" s="361">
        <v>6.6</v>
      </c>
      <c r="F10" s="362">
        <v>6.6</v>
      </c>
      <c r="G10" s="362">
        <v>40</v>
      </c>
      <c r="H10" s="363"/>
      <c r="I10" s="364"/>
      <c r="J10" s="361">
        <v>6.6</v>
      </c>
      <c r="K10" s="362">
        <v>30</v>
      </c>
      <c r="L10" s="362"/>
      <c r="M10" s="365"/>
      <c r="N10" s="366">
        <v>6.6</v>
      </c>
      <c r="O10" s="362">
        <v>30</v>
      </c>
      <c r="P10" s="362"/>
      <c r="Q10" s="365"/>
      <c r="R10" s="356"/>
    </row>
    <row r="11" spans="1:18">
      <c r="A11" s="357" t="s">
        <v>28</v>
      </c>
      <c r="B11" s="358"/>
      <c r="C11" s="359"/>
      <c r="D11" s="360"/>
      <c r="E11" s="361">
        <v>13.4</v>
      </c>
      <c r="F11" s="362">
        <v>13.4</v>
      </c>
      <c r="G11" s="362">
        <v>80</v>
      </c>
      <c r="H11" s="363"/>
      <c r="I11" s="364"/>
      <c r="J11" s="361">
        <v>13.4</v>
      </c>
      <c r="K11" s="362">
        <v>60</v>
      </c>
      <c r="L11" s="362"/>
      <c r="M11" s="365"/>
      <c r="N11" s="366">
        <v>13.4</v>
      </c>
      <c r="O11" s="362">
        <v>60</v>
      </c>
      <c r="P11" s="362"/>
      <c r="Q11" s="365"/>
      <c r="R11" s="356"/>
    </row>
    <row r="12" spans="1:18">
      <c r="A12" s="343" t="s">
        <v>29</v>
      </c>
      <c r="B12" s="344" t="s">
        <v>30</v>
      </c>
      <c r="C12" s="345" t="s">
        <v>24</v>
      </c>
      <c r="D12" s="346">
        <v>4</v>
      </c>
      <c r="E12" s="347">
        <v>40</v>
      </c>
      <c r="F12" s="367">
        <v>40</v>
      </c>
      <c r="G12" s="345">
        <v>240</v>
      </c>
      <c r="H12" s="348">
        <v>240</v>
      </c>
      <c r="I12" s="349">
        <v>480</v>
      </c>
      <c r="J12" s="350">
        <v>40</v>
      </c>
      <c r="K12" s="351">
        <v>180</v>
      </c>
      <c r="L12" s="345">
        <v>180</v>
      </c>
      <c r="M12" s="352">
        <v>360</v>
      </c>
      <c r="N12" s="353">
        <v>40</v>
      </c>
      <c r="O12" s="351">
        <v>180</v>
      </c>
      <c r="P12" s="345">
        <v>180</v>
      </c>
      <c r="Q12" s="352">
        <v>360</v>
      </c>
      <c r="R12" s="354">
        <f>I12+M12+Q12</f>
        <v>1200</v>
      </c>
    </row>
    <row r="13" spans="1:18">
      <c r="A13" s="357" t="s">
        <v>31</v>
      </c>
      <c r="B13" s="358"/>
      <c r="C13" s="359"/>
      <c r="D13" s="360"/>
      <c r="E13" s="368">
        <v>13.3</v>
      </c>
      <c r="F13" s="369">
        <v>13.3</v>
      </c>
      <c r="G13" s="362">
        <v>80</v>
      </c>
      <c r="H13" s="363"/>
      <c r="I13" s="364"/>
      <c r="J13" s="368">
        <v>13.3</v>
      </c>
      <c r="K13" s="370">
        <v>60</v>
      </c>
      <c r="L13" s="362"/>
      <c r="M13" s="365"/>
      <c r="N13" s="371">
        <v>13.3</v>
      </c>
      <c r="O13" s="370">
        <v>60</v>
      </c>
      <c r="P13" s="362"/>
      <c r="Q13" s="365"/>
      <c r="R13" s="372"/>
    </row>
    <row r="14" spans="1:18">
      <c r="A14" s="357" t="s">
        <v>32</v>
      </c>
      <c r="B14" s="358"/>
      <c r="C14" s="359"/>
      <c r="D14" s="360"/>
      <c r="E14" s="368">
        <v>26.7</v>
      </c>
      <c r="F14" s="369">
        <v>26.7</v>
      </c>
      <c r="G14" s="362">
        <v>160</v>
      </c>
      <c r="H14" s="363"/>
      <c r="I14" s="364"/>
      <c r="J14" s="368">
        <v>26.7</v>
      </c>
      <c r="K14" s="370">
        <v>120</v>
      </c>
      <c r="L14" s="362"/>
      <c r="M14" s="365"/>
      <c r="N14" s="371">
        <v>26.7</v>
      </c>
      <c r="O14" s="370">
        <v>120</v>
      </c>
      <c r="P14" s="362"/>
      <c r="Q14" s="365"/>
      <c r="R14" s="372"/>
    </row>
    <row r="15" spans="1:18">
      <c r="A15" s="343" t="s">
        <v>33</v>
      </c>
      <c r="B15" s="344" t="s">
        <v>34</v>
      </c>
      <c r="C15" s="345" t="s">
        <v>17</v>
      </c>
      <c r="D15" s="346">
        <v>1</v>
      </c>
      <c r="E15" s="350">
        <v>10</v>
      </c>
      <c r="F15" s="373">
        <v>10</v>
      </c>
      <c r="G15" s="345">
        <v>48</v>
      </c>
      <c r="H15" s="348">
        <v>72</v>
      </c>
      <c r="I15" s="349">
        <v>120</v>
      </c>
      <c r="J15" s="350">
        <v>10</v>
      </c>
      <c r="K15" s="351">
        <v>36</v>
      </c>
      <c r="L15" s="345"/>
      <c r="M15" s="352">
        <v>36</v>
      </c>
      <c r="N15" s="353">
        <v>10</v>
      </c>
      <c r="O15" s="351">
        <v>36</v>
      </c>
      <c r="P15" s="348">
        <v>108</v>
      </c>
      <c r="Q15" s="374">
        <v>144</v>
      </c>
      <c r="R15" s="354">
        <f>I15+M15+Q15</f>
        <v>300</v>
      </c>
    </row>
    <row r="16" spans="1:18">
      <c r="A16" s="343" t="s">
        <v>35</v>
      </c>
      <c r="B16" s="344" t="s">
        <v>36</v>
      </c>
      <c r="C16" s="345" t="s">
        <v>17</v>
      </c>
      <c r="D16" s="346">
        <v>2</v>
      </c>
      <c r="E16" s="350">
        <v>20</v>
      </c>
      <c r="F16" s="373">
        <v>20</v>
      </c>
      <c r="G16" s="345">
        <v>96</v>
      </c>
      <c r="H16" s="348">
        <f>H8/2</f>
        <v>144</v>
      </c>
      <c r="I16" s="349">
        <f>G16+H16</f>
        <v>240</v>
      </c>
      <c r="J16" s="350">
        <v>20</v>
      </c>
      <c r="K16" s="351">
        <f>2*K5</f>
        <v>72</v>
      </c>
      <c r="L16" s="345"/>
      <c r="M16" s="352">
        <f>K16</f>
        <v>72</v>
      </c>
      <c r="N16" s="353">
        <v>20</v>
      </c>
      <c r="O16" s="351">
        <v>72</v>
      </c>
      <c r="P16" s="348">
        <f>2*P5</f>
        <v>216</v>
      </c>
      <c r="Q16" s="374">
        <f>O16+P16</f>
        <v>288</v>
      </c>
      <c r="R16" s="354">
        <f>I16+M16+Q16</f>
        <v>600</v>
      </c>
    </row>
    <row r="17" spans="1:18">
      <c r="A17" s="343" t="s">
        <v>37</v>
      </c>
      <c r="B17" s="344" t="s">
        <v>38</v>
      </c>
      <c r="C17" s="345" t="s">
        <v>39</v>
      </c>
      <c r="D17" s="346">
        <v>2</v>
      </c>
      <c r="E17" s="350">
        <v>20</v>
      </c>
      <c r="F17" s="373">
        <v>20</v>
      </c>
      <c r="G17" s="345">
        <v>240</v>
      </c>
      <c r="H17" s="348"/>
      <c r="I17" s="349">
        <v>240</v>
      </c>
      <c r="J17" s="350">
        <v>20</v>
      </c>
      <c r="K17" s="351">
        <v>180</v>
      </c>
      <c r="L17" s="345"/>
      <c r="M17" s="352">
        <v>180</v>
      </c>
      <c r="N17" s="353">
        <v>20</v>
      </c>
      <c r="O17" s="351">
        <v>180</v>
      </c>
      <c r="P17" s="348"/>
      <c r="Q17" s="374">
        <v>180</v>
      </c>
      <c r="R17" s="354">
        <v>600</v>
      </c>
    </row>
    <row r="18" spans="1:18">
      <c r="A18" s="343" t="s">
        <v>40</v>
      </c>
      <c r="B18" s="344" t="s">
        <v>41</v>
      </c>
      <c r="C18" s="345" t="s">
        <v>39</v>
      </c>
      <c r="D18" s="346">
        <v>2</v>
      </c>
      <c r="E18" s="350">
        <v>20</v>
      </c>
      <c r="F18" s="373">
        <v>20</v>
      </c>
      <c r="G18" s="345">
        <v>240</v>
      </c>
      <c r="H18" s="348"/>
      <c r="I18" s="349">
        <v>240</v>
      </c>
      <c r="J18" s="350">
        <v>20</v>
      </c>
      <c r="K18" s="351">
        <v>180</v>
      </c>
      <c r="L18" s="345"/>
      <c r="M18" s="352">
        <v>180</v>
      </c>
      <c r="N18" s="353">
        <v>20</v>
      </c>
      <c r="O18" s="351">
        <v>180</v>
      </c>
      <c r="P18" s="348"/>
      <c r="Q18" s="374">
        <v>180</v>
      </c>
      <c r="R18" s="354">
        <v>600</v>
      </c>
    </row>
    <row r="19" spans="1:18">
      <c r="A19" s="343" t="s">
        <v>42</v>
      </c>
      <c r="B19" s="344" t="s">
        <v>43</v>
      </c>
      <c r="C19" s="345" t="s">
        <v>39</v>
      </c>
      <c r="D19" s="346">
        <v>2</v>
      </c>
      <c r="E19" s="350">
        <v>20</v>
      </c>
      <c r="F19" s="373">
        <v>20</v>
      </c>
      <c r="G19" s="345">
        <v>240</v>
      </c>
      <c r="H19" s="348"/>
      <c r="I19" s="349">
        <v>240</v>
      </c>
      <c r="J19" s="350">
        <v>20</v>
      </c>
      <c r="K19" s="351">
        <v>180</v>
      </c>
      <c r="L19" s="345"/>
      <c r="M19" s="352">
        <v>180</v>
      </c>
      <c r="N19" s="353">
        <v>20</v>
      </c>
      <c r="O19" s="351">
        <v>180</v>
      </c>
      <c r="P19" s="348"/>
      <c r="Q19" s="374">
        <v>180</v>
      </c>
      <c r="R19" s="354">
        <v>600</v>
      </c>
    </row>
    <row r="20" spans="1:18">
      <c r="A20" s="343" t="s">
        <v>44</v>
      </c>
      <c r="B20" s="344" t="s">
        <v>45</v>
      </c>
      <c r="C20" s="345" t="s">
        <v>24</v>
      </c>
      <c r="D20" s="346">
        <v>5</v>
      </c>
      <c r="E20" s="375">
        <v>50</v>
      </c>
      <c r="F20" s="376">
        <v>50</v>
      </c>
      <c r="G20" s="345">
        <v>420</v>
      </c>
      <c r="H20" s="345">
        <v>180</v>
      </c>
      <c r="I20" s="377">
        <v>600</v>
      </c>
      <c r="J20" s="355">
        <v>50</v>
      </c>
      <c r="K20" s="345">
        <v>315</v>
      </c>
      <c r="L20" s="345">
        <v>135</v>
      </c>
      <c r="M20" s="352">
        <v>450</v>
      </c>
      <c r="N20" s="355">
        <v>50</v>
      </c>
      <c r="O20" s="345">
        <v>315</v>
      </c>
      <c r="P20" s="345">
        <v>135</v>
      </c>
      <c r="Q20" s="349">
        <v>450</v>
      </c>
      <c r="R20" s="356">
        <v>1500</v>
      </c>
    </row>
    <row r="21" spans="1:18">
      <c r="A21" s="343" t="s">
        <v>46</v>
      </c>
      <c r="B21" s="344" t="s">
        <v>47</v>
      </c>
      <c r="C21" s="345" t="s">
        <v>24</v>
      </c>
      <c r="D21" s="346">
        <v>5</v>
      </c>
      <c r="E21" s="347">
        <v>50</v>
      </c>
      <c r="F21" s="378">
        <v>50</v>
      </c>
      <c r="G21" s="345">
        <f>5*G15</f>
        <v>240</v>
      </c>
      <c r="H21" s="345">
        <f t="shared" ref="H21:I21" si="0">5*H15</f>
        <v>360</v>
      </c>
      <c r="I21" s="346">
        <f t="shared" si="0"/>
        <v>600</v>
      </c>
      <c r="J21" s="350">
        <v>50</v>
      </c>
      <c r="K21" s="351">
        <v>180</v>
      </c>
      <c r="L21" s="345">
        <v>270</v>
      </c>
      <c r="M21" s="352">
        <v>450</v>
      </c>
      <c r="N21" s="353">
        <v>50</v>
      </c>
      <c r="O21" s="351">
        <v>180</v>
      </c>
      <c r="P21" s="345">
        <v>270</v>
      </c>
      <c r="Q21" s="352">
        <v>450</v>
      </c>
      <c r="R21" s="354">
        <f>I21+M21+Q21</f>
        <v>1500</v>
      </c>
    </row>
    <row r="22" spans="1:18" ht="15.75">
      <c r="A22" s="12" t="s">
        <v>48</v>
      </c>
      <c r="B22" s="13"/>
      <c r="C22" s="14"/>
      <c r="D22" s="26">
        <f>SUM(D5:D21)</f>
        <v>32</v>
      </c>
      <c r="E22" s="19"/>
      <c r="F22" s="20"/>
      <c r="G22" s="20"/>
      <c r="H22" s="14"/>
      <c r="I22" s="31"/>
      <c r="J22" s="223"/>
      <c r="K22" s="219"/>
      <c r="L22" s="21"/>
      <c r="M22" s="23"/>
      <c r="N22" s="230"/>
      <c r="O22" s="219"/>
      <c r="P22" s="22"/>
      <c r="Q22" s="226"/>
      <c r="R22" s="235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workbookViewId="0">
      <selection activeCell="A18" sqref="A18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49</v>
      </c>
    </row>
    <row r="2" spans="1:18" ht="9.75" customHeight="1"/>
    <row r="3" spans="1:18" ht="15.75">
      <c r="A3" s="8" t="s">
        <v>1</v>
      </c>
      <c r="B3" s="9"/>
      <c r="C3" s="10"/>
      <c r="D3" s="24"/>
      <c r="E3" s="16" t="s">
        <v>2</v>
      </c>
      <c r="F3" s="17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34" t="s">
        <v>9</v>
      </c>
    </row>
    <row r="4" spans="1:18" ht="15.75">
      <c r="A4" s="57" t="s">
        <v>10</v>
      </c>
      <c r="B4" s="58"/>
      <c r="C4" s="59"/>
      <c r="D4" s="56" t="s">
        <v>11</v>
      </c>
      <c r="E4" s="42" t="s">
        <v>12</v>
      </c>
      <c r="F4" s="43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44" t="s">
        <v>9</v>
      </c>
    </row>
    <row r="5" spans="1:18">
      <c r="A5" s="60" t="s">
        <v>15</v>
      </c>
      <c r="B5" s="61" t="s">
        <v>16</v>
      </c>
      <c r="C5" s="62" t="s">
        <v>17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>
      <c r="A6" s="64" t="s">
        <v>18</v>
      </c>
      <c r="B6" s="3" t="s">
        <v>19</v>
      </c>
      <c r="C6" s="4" t="s">
        <v>17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>
      <c r="A7" s="64" t="s">
        <v>20</v>
      </c>
      <c r="B7" s="3" t="s">
        <v>21</v>
      </c>
      <c r="C7" s="4" t="s">
        <v>17</v>
      </c>
      <c r="D7" s="65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>
      <c r="A8" s="64" t="s">
        <v>25</v>
      </c>
      <c r="B8" s="3" t="s">
        <v>26</v>
      </c>
      <c r="C8" s="4" t="s">
        <v>24</v>
      </c>
      <c r="D8" s="65">
        <v>2</v>
      </c>
      <c r="E8" s="15">
        <v>20</v>
      </c>
      <c r="F8" s="4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>
      <c r="A9" s="158" t="s">
        <v>27</v>
      </c>
      <c r="B9" s="3"/>
      <c r="C9" s="4"/>
      <c r="D9" s="65"/>
      <c r="E9" s="159">
        <v>6.6</v>
      </c>
      <c r="F9" s="159">
        <v>6.6</v>
      </c>
      <c r="G9" s="149">
        <v>40</v>
      </c>
      <c r="H9" s="150"/>
      <c r="I9" s="151"/>
      <c r="J9" s="148">
        <v>6.6</v>
      </c>
      <c r="K9" s="152">
        <v>30</v>
      </c>
      <c r="L9" s="152"/>
      <c r="M9" s="153"/>
      <c r="N9" s="159">
        <v>6.6</v>
      </c>
      <c r="O9" s="152">
        <v>30</v>
      </c>
      <c r="P9" s="152"/>
      <c r="Q9" s="153"/>
      <c r="R9" s="36"/>
    </row>
    <row r="10" spans="1:18">
      <c r="A10" s="158" t="s">
        <v>28</v>
      </c>
      <c r="B10" s="3"/>
      <c r="C10" s="4"/>
      <c r="D10" s="65"/>
      <c r="E10" s="159">
        <v>13.4</v>
      </c>
      <c r="F10" s="159">
        <v>13.4</v>
      </c>
      <c r="G10" s="149">
        <v>80</v>
      </c>
      <c r="H10" s="150"/>
      <c r="I10" s="151"/>
      <c r="J10" s="148">
        <v>13.4</v>
      </c>
      <c r="K10" s="152">
        <v>60</v>
      </c>
      <c r="L10" s="152"/>
      <c r="M10" s="153"/>
      <c r="N10" s="159">
        <v>13.4</v>
      </c>
      <c r="O10" s="152">
        <v>60</v>
      </c>
      <c r="P10" s="152"/>
      <c r="Q10" s="153"/>
      <c r="R10" s="36"/>
    </row>
    <row r="11" spans="1:18">
      <c r="A11" s="64" t="s">
        <v>29</v>
      </c>
      <c r="B11" s="3" t="s">
        <v>30</v>
      </c>
      <c r="C11" s="4" t="s">
        <v>24</v>
      </c>
      <c r="D11" s="65">
        <v>3</v>
      </c>
      <c r="E11" s="15">
        <v>30</v>
      </c>
      <c r="F11" s="4">
        <v>30</v>
      </c>
      <c r="G11" s="4">
        <v>180</v>
      </c>
      <c r="H11" s="5">
        <v>180</v>
      </c>
      <c r="I11" s="30">
        <v>360</v>
      </c>
      <c r="J11" s="18">
        <v>30</v>
      </c>
      <c r="K11" s="6">
        <v>135</v>
      </c>
      <c r="L11" s="6">
        <v>135</v>
      </c>
      <c r="M11" s="28">
        <v>270</v>
      </c>
      <c r="N11" s="32">
        <v>30</v>
      </c>
      <c r="O11" s="6">
        <v>135</v>
      </c>
      <c r="P11" s="7">
        <v>135</v>
      </c>
      <c r="Q11" s="38">
        <v>270</v>
      </c>
      <c r="R11" s="36">
        <f>I11+M11+Q11</f>
        <v>900</v>
      </c>
    </row>
    <row r="12" spans="1:18">
      <c r="A12" s="158" t="s">
        <v>31</v>
      </c>
      <c r="B12" s="3"/>
      <c r="C12" s="4"/>
      <c r="D12" s="65"/>
      <c r="E12" s="148">
        <v>10</v>
      </c>
      <c r="F12" s="149">
        <v>10</v>
      </c>
      <c r="G12" s="149">
        <v>60</v>
      </c>
      <c r="H12" s="150"/>
      <c r="I12" s="151"/>
      <c r="J12" s="148">
        <v>10</v>
      </c>
      <c r="K12" s="152">
        <v>45</v>
      </c>
      <c r="L12" s="152"/>
      <c r="M12" s="153"/>
      <c r="N12" s="154">
        <v>10</v>
      </c>
      <c r="O12" s="152">
        <v>45</v>
      </c>
      <c r="P12" s="155"/>
      <c r="Q12" s="156"/>
      <c r="R12" s="36"/>
    </row>
    <row r="13" spans="1:18">
      <c r="A13" s="158" t="s">
        <v>32</v>
      </c>
      <c r="B13" s="3"/>
      <c r="C13" s="4"/>
      <c r="D13" s="65"/>
      <c r="E13" s="148">
        <v>20</v>
      </c>
      <c r="F13" s="149">
        <v>20</v>
      </c>
      <c r="G13" s="149">
        <v>120</v>
      </c>
      <c r="H13" s="150"/>
      <c r="I13" s="151"/>
      <c r="J13" s="148">
        <v>20</v>
      </c>
      <c r="K13" s="152">
        <v>90</v>
      </c>
      <c r="L13" s="152"/>
      <c r="M13" s="153"/>
      <c r="N13" s="154">
        <v>20</v>
      </c>
      <c r="O13" s="152">
        <v>90</v>
      </c>
      <c r="P13" s="155"/>
      <c r="Q13" s="156"/>
      <c r="R13" s="36"/>
    </row>
    <row r="14" spans="1:18">
      <c r="A14" s="64" t="s">
        <v>33</v>
      </c>
      <c r="B14" s="3" t="s">
        <v>34</v>
      </c>
      <c r="C14" s="4" t="s">
        <v>17</v>
      </c>
      <c r="D14" s="65">
        <v>1</v>
      </c>
      <c r="E14" s="15">
        <v>10</v>
      </c>
      <c r="F14" s="4">
        <v>10</v>
      </c>
      <c r="G14" s="4">
        <v>48</v>
      </c>
      <c r="H14" s="5">
        <v>72</v>
      </c>
      <c r="I14" s="30">
        <v>120</v>
      </c>
      <c r="J14" s="18">
        <v>10</v>
      </c>
      <c r="K14" s="6">
        <v>36</v>
      </c>
      <c r="L14" s="6"/>
      <c r="M14" s="28">
        <v>36</v>
      </c>
      <c r="N14" s="32">
        <v>10</v>
      </c>
      <c r="O14" s="6">
        <v>36</v>
      </c>
      <c r="P14" s="7">
        <v>108</v>
      </c>
      <c r="Q14" s="38">
        <v>144</v>
      </c>
      <c r="R14" s="36">
        <f>I14+M14+Q14</f>
        <v>300</v>
      </c>
    </row>
    <row r="15" spans="1:18">
      <c r="A15" s="64" t="s">
        <v>35</v>
      </c>
      <c r="B15" s="3" t="s">
        <v>36</v>
      </c>
      <c r="C15" s="4" t="s">
        <v>17</v>
      </c>
      <c r="D15" s="65">
        <v>2</v>
      </c>
      <c r="E15" s="15">
        <v>20</v>
      </c>
      <c r="F15" s="4">
        <v>20</v>
      </c>
      <c r="G15" s="4">
        <v>96</v>
      </c>
      <c r="H15" s="5">
        <f>2*H7</f>
        <v>144</v>
      </c>
      <c r="I15" s="30">
        <f>G15+H15</f>
        <v>240</v>
      </c>
      <c r="J15" s="18">
        <v>20</v>
      </c>
      <c r="K15" s="6">
        <f>2*K5</f>
        <v>72</v>
      </c>
      <c r="L15" s="6"/>
      <c r="M15" s="28">
        <f>K15</f>
        <v>72</v>
      </c>
      <c r="N15" s="32">
        <v>20</v>
      </c>
      <c r="O15" s="6">
        <v>72</v>
      </c>
      <c r="P15" s="7">
        <f>2*P5</f>
        <v>216</v>
      </c>
      <c r="Q15" s="38">
        <f>O15+P15</f>
        <v>288</v>
      </c>
      <c r="R15" s="36">
        <f>I15+M15+Q15</f>
        <v>600</v>
      </c>
    </row>
    <row r="16" spans="1:18">
      <c r="A16" s="64" t="s">
        <v>37</v>
      </c>
      <c r="B16" s="3" t="s">
        <v>38</v>
      </c>
      <c r="C16" s="4" t="s">
        <v>39</v>
      </c>
      <c r="D16" s="65">
        <v>2</v>
      </c>
      <c r="E16" s="15">
        <v>20</v>
      </c>
      <c r="F16" s="4">
        <v>20</v>
      </c>
      <c r="G16" s="4">
        <v>240</v>
      </c>
      <c r="H16" s="5"/>
      <c r="I16" s="30">
        <v>240</v>
      </c>
      <c r="J16" s="18">
        <v>20</v>
      </c>
      <c r="K16" s="6">
        <v>180</v>
      </c>
      <c r="L16" s="6"/>
      <c r="M16" s="28">
        <v>180</v>
      </c>
      <c r="N16" s="32">
        <v>20</v>
      </c>
      <c r="O16" s="6">
        <v>180</v>
      </c>
      <c r="P16" s="7"/>
      <c r="Q16" s="38">
        <v>180</v>
      </c>
      <c r="R16" s="36">
        <v>600</v>
      </c>
    </row>
    <row r="17" spans="1:18">
      <c r="A17" s="64" t="s">
        <v>50</v>
      </c>
      <c r="B17" s="3" t="s">
        <v>51</v>
      </c>
      <c r="C17" s="4" t="s">
        <v>24</v>
      </c>
      <c r="D17" s="65">
        <v>4</v>
      </c>
      <c r="E17" s="18">
        <v>40</v>
      </c>
      <c r="F17" s="4">
        <v>40</v>
      </c>
      <c r="G17" s="4">
        <v>192</v>
      </c>
      <c r="H17" s="5">
        <v>288</v>
      </c>
      <c r="I17" s="30">
        <v>480</v>
      </c>
      <c r="J17" s="18">
        <v>40</v>
      </c>
      <c r="K17" s="4">
        <v>144</v>
      </c>
      <c r="L17" s="4">
        <v>216</v>
      </c>
      <c r="M17" s="27">
        <v>360</v>
      </c>
      <c r="N17" s="15">
        <v>40</v>
      </c>
      <c r="O17" s="4">
        <v>144</v>
      </c>
      <c r="P17" s="4">
        <v>216</v>
      </c>
      <c r="Q17" s="30">
        <v>360</v>
      </c>
      <c r="R17" s="35">
        <f>I17+M17+Q17</f>
        <v>1200</v>
      </c>
    </row>
    <row r="18" spans="1:18">
      <c r="A18" s="64" t="s">
        <v>52</v>
      </c>
      <c r="B18" s="3" t="s">
        <v>53</v>
      </c>
      <c r="C18" s="4" t="s">
        <v>24</v>
      </c>
      <c r="D18" s="65">
        <v>4</v>
      </c>
      <c r="E18" s="18">
        <v>40</v>
      </c>
      <c r="F18" s="4">
        <v>40</v>
      </c>
      <c r="G18" s="4">
        <v>192</v>
      </c>
      <c r="H18" s="5">
        <v>288</v>
      </c>
      <c r="I18" s="30">
        <v>480</v>
      </c>
      <c r="J18" s="18">
        <v>40</v>
      </c>
      <c r="K18" s="4">
        <v>144</v>
      </c>
      <c r="L18" s="4">
        <v>216</v>
      </c>
      <c r="M18" s="27">
        <v>360</v>
      </c>
      <c r="N18" s="15">
        <v>40</v>
      </c>
      <c r="O18" s="4">
        <v>144</v>
      </c>
      <c r="P18" s="4">
        <v>216</v>
      </c>
      <c r="Q18" s="30">
        <v>360</v>
      </c>
      <c r="R18" s="35">
        <f>I18+M18+Q18</f>
        <v>1200</v>
      </c>
    </row>
    <row r="19" spans="1:18">
      <c r="A19" s="64" t="s">
        <v>42</v>
      </c>
      <c r="B19" s="3" t="s">
        <v>43</v>
      </c>
      <c r="C19" s="4" t="s">
        <v>39</v>
      </c>
      <c r="D19" s="65">
        <v>2</v>
      </c>
      <c r="E19" s="15">
        <v>20</v>
      </c>
      <c r="F19" s="4">
        <v>20</v>
      </c>
      <c r="G19" s="4">
        <v>240</v>
      </c>
      <c r="H19" s="5"/>
      <c r="I19" s="30">
        <v>240</v>
      </c>
      <c r="J19" s="18">
        <v>20</v>
      </c>
      <c r="K19" s="6">
        <v>180</v>
      </c>
      <c r="L19" s="6"/>
      <c r="M19" s="28">
        <v>180</v>
      </c>
      <c r="N19" s="32">
        <v>20</v>
      </c>
      <c r="O19" s="6">
        <v>180</v>
      </c>
      <c r="P19" s="7"/>
      <c r="Q19" s="38">
        <v>180</v>
      </c>
      <c r="R19" s="36">
        <v>600</v>
      </c>
    </row>
    <row r="20" spans="1:18">
      <c r="A20" s="64" t="s">
        <v>44</v>
      </c>
      <c r="B20" s="3" t="s">
        <v>45</v>
      </c>
      <c r="C20" s="4" t="s">
        <v>24</v>
      </c>
      <c r="D20" s="65">
        <v>4</v>
      </c>
      <c r="E20" s="15">
        <v>40</v>
      </c>
      <c r="F20" s="59">
        <v>40</v>
      </c>
      <c r="G20" s="4">
        <v>336</v>
      </c>
      <c r="H20" s="5">
        <v>144</v>
      </c>
      <c r="I20" s="30">
        <v>480</v>
      </c>
      <c r="J20" s="18">
        <v>40</v>
      </c>
      <c r="K20" s="6">
        <v>252</v>
      </c>
      <c r="L20" s="6">
        <v>108</v>
      </c>
      <c r="M20" s="28">
        <v>360</v>
      </c>
      <c r="N20" s="32">
        <v>40</v>
      </c>
      <c r="O20" s="6">
        <v>252</v>
      </c>
      <c r="P20" s="7">
        <v>108</v>
      </c>
      <c r="Q20" s="38">
        <v>360</v>
      </c>
      <c r="R20" s="36">
        <v>1200</v>
      </c>
    </row>
    <row r="21" spans="1:18">
      <c r="A21" s="64" t="s">
        <v>46</v>
      </c>
      <c r="B21" s="3" t="s">
        <v>47</v>
      </c>
      <c r="C21" s="4" t="s">
        <v>24</v>
      </c>
      <c r="D21" s="65">
        <v>5</v>
      </c>
      <c r="E21" s="15">
        <v>50</v>
      </c>
      <c r="F21" s="47">
        <v>50</v>
      </c>
      <c r="G21" s="4">
        <f>5*G14</f>
        <v>240</v>
      </c>
      <c r="H21" s="4">
        <f t="shared" ref="H21:I21" si="0">5*H14</f>
        <v>360</v>
      </c>
      <c r="I21" s="25">
        <f t="shared" si="0"/>
        <v>600</v>
      </c>
      <c r="J21" s="18">
        <v>50</v>
      </c>
      <c r="K21" s="6">
        <v>180</v>
      </c>
      <c r="L21" s="6">
        <v>270</v>
      </c>
      <c r="M21" s="28">
        <v>450</v>
      </c>
      <c r="N21" s="32">
        <v>50</v>
      </c>
      <c r="O21" s="6">
        <v>180</v>
      </c>
      <c r="P21" s="6">
        <v>270</v>
      </c>
      <c r="Q21" s="39">
        <v>450</v>
      </c>
      <c r="R21" s="36">
        <f>I21+M21+Q21</f>
        <v>1500</v>
      </c>
    </row>
    <row r="22" spans="1:18" ht="15.75">
      <c r="A22" s="66" t="s">
        <v>48</v>
      </c>
      <c r="B22" s="67"/>
      <c r="C22" s="68"/>
      <c r="D22" s="69">
        <f>SUM(D5:D21)</f>
        <v>32</v>
      </c>
      <c r="E22" s="55"/>
      <c r="F22" s="20"/>
      <c r="G22" s="20"/>
      <c r="H22" s="14"/>
      <c r="I22" s="31"/>
      <c r="J22" s="29"/>
      <c r="K22" s="21"/>
      <c r="L22" s="21"/>
      <c r="M22" s="23"/>
      <c r="N22" s="33"/>
      <c r="O22" s="21"/>
      <c r="P22" s="22"/>
      <c r="Q22" s="40"/>
      <c r="R22" s="37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3"/>
  <sheetViews>
    <sheetView workbookViewId="0">
      <selection activeCell="A7" sqref="A7:R23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54</v>
      </c>
    </row>
    <row r="3" spans="1:18" ht="15.75">
      <c r="A3" s="8" t="s">
        <v>1</v>
      </c>
      <c r="B3" s="9"/>
      <c r="C3" s="10"/>
      <c r="D3" s="24"/>
      <c r="E3" s="16" t="s">
        <v>2</v>
      </c>
      <c r="F3" s="17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34" t="s">
        <v>9</v>
      </c>
    </row>
    <row r="4" spans="1:18" ht="16.149999999999999" thickBot="1">
      <c r="A4" s="57" t="s">
        <v>10</v>
      </c>
      <c r="B4" s="58"/>
      <c r="C4" s="59"/>
      <c r="D4" s="56" t="s">
        <v>11</v>
      </c>
      <c r="E4" s="42" t="s">
        <v>12</v>
      </c>
      <c r="F4" s="43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44" t="s">
        <v>9</v>
      </c>
    </row>
    <row r="5" spans="1:18">
      <c r="A5" s="60" t="s">
        <v>15</v>
      </c>
      <c r="B5" s="61" t="s">
        <v>16</v>
      </c>
      <c r="C5" s="62" t="s">
        <v>17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>
      <c r="A6" s="64" t="s">
        <v>18</v>
      </c>
      <c r="B6" s="3" t="s">
        <v>19</v>
      </c>
      <c r="C6" s="4" t="s">
        <v>17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>
      <c r="A7" s="379" t="s">
        <v>20</v>
      </c>
      <c r="B7" s="344" t="s">
        <v>21</v>
      </c>
      <c r="C7" s="345" t="s">
        <v>17</v>
      </c>
      <c r="D7" s="377">
        <v>1</v>
      </c>
      <c r="E7" s="355">
        <v>10</v>
      </c>
      <c r="F7" s="345">
        <v>10</v>
      </c>
      <c r="G7" s="345">
        <v>48</v>
      </c>
      <c r="H7" s="348">
        <v>72</v>
      </c>
      <c r="I7" s="349">
        <v>120</v>
      </c>
      <c r="J7" s="347">
        <v>10</v>
      </c>
      <c r="K7" s="345">
        <v>36</v>
      </c>
      <c r="L7" s="345"/>
      <c r="M7" s="352">
        <v>36</v>
      </c>
      <c r="N7" s="355">
        <v>10</v>
      </c>
      <c r="O7" s="345">
        <v>36</v>
      </c>
      <c r="P7" s="348">
        <v>108</v>
      </c>
      <c r="Q7" s="346">
        <v>144</v>
      </c>
      <c r="R7" s="356">
        <f>I7+M7+Q7</f>
        <v>300</v>
      </c>
    </row>
    <row r="8" spans="1:18">
      <c r="A8" s="379" t="s">
        <v>55</v>
      </c>
      <c r="B8" s="344" t="s">
        <v>56</v>
      </c>
      <c r="C8" s="345" t="s">
        <v>17</v>
      </c>
      <c r="D8" s="346">
        <v>1</v>
      </c>
      <c r="E8" s="380">
        <v>10</v>
      </c>
      <c r="F8" s="345">
        <v>10</v>
      </c>
      <c r="G8" s="345">
        <v>48</v>
      </c>
      <c r="H8" s="348">
        <v>72</v>
      </c>
      <c r="I8" s="381">
        <v>120</v>
      </c>
      <c r="J8" s="355">
        <v>10</v>
      </c>
      <c r="K8" s="345">
        <v>36</v>
      </c>
      <c r="L8" s="345"/>
      <c r="M8" s="352">
        <v>36</v>
      </c>
      <c r="N8" s="355">
        <v>10</v>
      </c>
      <c r="O8" s="345">
        <v>36</v>
      </c>
      <c r="P8" s="348">
        <v>108</v>
      </c>
      <c r="Q8" s="346">
        <v>144</v>
      </c>
      <c r="R8" s="356">
        <f t="shared" ref="R8" si="0">I8+M8+Q8</f>
        <v>300</v>
      </c>
    </row>
    <row r="9" spans="1:18">
      <c r="A9" s="379" t="s">
        <v>25</v>
      </c>
      <c r="B9" s="344" t="s">
        <v>26</v>
      </c>
      <c r="C9" s="345" t="s">
        <v>24</v>
      </c>
      <c r="D9" s="377">
        <v>2</v>
      </c>
      <c r="E9" s="355">
        <v>20</v>
      </c>
      <c r="F9" s="345">
        <v>20</v>
      </c>
      <c r="G9" s="345">
        <v>120</v>
      </c>
      <c r="H9" s="348">
        <v>120</v>
      </c>
      <c r="I9" s="349">
        <v>240</v>
      </c>
      <c r="J9" s="347">
        <v>30</v>
      </c>
      <c r="K9" s="345">
        <v>90</v>
      </c>
      <c r="L9" s="345">
        <v>90</v>
      </c>
      <c r="M9" s="352">
        <v>180</v>
      </c>
      <c r="N9" s="355">
        <v>30</v>
      </c>
      <c r="O9" s="345">
        <v>90</v>
      </c>
      <c r="P9" s="345">
        <v>90</v>
      </c>
      <c r="Q9" s="352">
        <f>O9+P9</f>
        <v>180</v>
      </c>
      <c r="R9" s="356">
        <f>I9+M9+Q9</f>
        <v>600</v>
      </c>
    </row>
    <row r="10" spans="1:18">
      <c r="A10" s="382" t="s">
        <v>27</v>
      </c>
      <c r="B10" s="344"/>
      <c r="C10" s="345"/>
      <c r="D10" s="377"/>
      <c r="E10" s="366">
        <v>6.6</v>
      </c>
      <c r="F10" s="366">
        <v>6.6</v>
      </c>
      <c r="G10" s="362">
        <v>40</v>
      </c>
      <c r="H10" s="363"/>
      <c r="I10" s="364"/>
      <c r="J10" s="361">
        <v>6.6</v>
      </c>
      <c r="K10" s="362">
        <v>30</v>
      </c>
      <c r="L10" s="362"/>
      <c r="M10" s="365"/>
      <c r="N10" s="366">
        <v>6.6</v>
      </c>
      <c r="O10" s="362">
        <v>30</v>
      </c>
      <c r="P10" s="362"/>
      <c r="Q10" s="365"/>
      <c r="R10" s="356"/>
    </row>
    <row r="11" spans="1:18">
      <c r="A11" s="382" t="s">
        <v>28</v>
      </c>
      <c r="B11" s="344"/>
      <c r="C11" s="345"/>
      <c r="D11" s="377"/>
      <c r="E11" s="366">
        <v>13.4</v>
      </c>
      <c r="F11" s="366">
        <v>13.4</v>
      </c>
      <c r="G11" s="362">
        <v>80</v>
      </c>
      <c r="H11" s="363"/>
      <c r="I11" s="364"/>
      <c r="J11" s="361">
        <v>13.4</v>
      </c>
      <c r="K11" s="362">
        <v>60</v>
      </c>
      <c r="L11" s="362"/>
      <c r="M11" s="365"/>
      <c r="N11" s="366">
        <v>13.4</v>
      </c>
      <c r="O11" s="362">
        <v>60</v>
      </c>
      <c r="P11" s="362"/>
      <c r="Q11" s="365"/>
      <c r="R11" s="356"/>
    </row>
    <row r="12" spans="1:18">
      <c r="A12" s="379" t="s">
        <v>29</v>
      </c>
      <c r="B12" s="344" t="s">
        <v>30</v>
      </c>
      <c r="C12" s="345" t="s">
        <v>24</v>
      </c>
      <c r="D12" s="377">
        <v>3</v>
      </c>
      <c r="E12" s="355">
        <v>30</v>
      </c>
      <c r="F12" s="345">
        <v>30</v>
      </c>
      <c r="G12" s="345">
        <v>180</v>
      </c>
      <c r="H12" s="348">
        <v>180</v>
      </c>
      <c r="I12" s="349">
        <v>360</v>
      </c>
      <c r="J12" s="347">
        <v>30</v>
      </c>
      <c r="K12" s="345">
        <v>135</v>
      </c>
      <c r="L12" s="345">
        <v>135</v>
      </c>
      <c r="M12" s="352">
        <v>270</v>
      </c>
      <c r="N12" s="355">
        <v>30</v>
      </c>
      <c r="O12" s="345">
        <v>135</v>
      </c>
      <c r="P12" s="348">
        <v>135</v>
      </c>
      <c r="Q12" s="346">
        <v>270</v>
      </c>
      <c r="R12" s="356">
        <f>I12+M12+Q12</f>
        <v>900</v>
      </c>
    </row>
    <row r="13" spans="1:18">
      <c r="A13" s="382" t="s">
        <v>31</v>
      </c>
      <c r="B13" s="344"/>
      <c r="C13" s="345"/>
      <c r="D13" s="377"/>
      <c r="E13" s="361">
        <v>10</v>
      </c>
      <c r="F13" s="362">
        <v>10</v>
      </c>
      <c r="G13" s="362">
        <v>60</v>
      </c>
      <c r="H13" s="363"/>
      <c r="I13" s="364"/>
      <c r="J13" s="361">
        <v>10</v>
      </c>
      <c r="K13" s="362">
        <v>45</v>
      </c>
      <c r="L13" s="362"/>
      <c r="M13" s="365"/>
      <c r="N13" s="366">
        <v>10</v>
      </c>
      <c r="O13" s="362">
        <v>45</v>
      </c>
      <c r="P13" s="363"/>
      <c r="Q13" s="383"/>
      <c r="R13" s="356"/>
    </row>
    <row r="14" spans="1:18">
      <c r="A14" s="382" t="s">
        <v>32</v>
      </c>
      <c r="B14" s="344"/>
      <c r="C14" s="345"/>
      <c r="D14" s="377"/>
      <c r="E14" s="361">
        <v>20</v>
      </c>
      <c r="F14" s="362">
        <v>20</v>
      </c>
      <c r="G14" s="362">
        <v>120</v>
      </c>
      <c r="H14" s="363"/>
      <c r="I14" s="364"/>
      <c r="J14" s="361">
        <v>20</v>
      </c>
      <c r="K14" s="362">
        <v>90</v>
      </c>
      <c r="L14" s="362"/>
      <c r="M14" s="365"/>
      <c r="N14" s="366">
        <v>20</v>
      </c>
      <c r="O14" s="362">
        <v>90</v>
      </c>
      <c r="P14" s="363"/>
      <c r="Q14" s="383"/>
      <c r="R14" s="356"/>
    </row>
    <row r="15" spans="1:18">
      <c r="A15" s="379" t="s">
        <v>33</v>
      </c>
      <c r="B15" s="344" t="s">
        <v>34</v>
      </c>
      <c r="C15" s="345" t="s">
        <v>17</v>
      </c>
      <c r="D15" s="377">
        <v>1</v>
      </c>
      <c r="E15" s="355">
        <v>10</v>
      </c>
      <c r="F15" s="345">
        <v>10</v>
      </c>
      <c r="G15" s="345">
        <v>48</v>
      </c>
      <c r="H15" s="348">
        <v>72</v>
      </c>
      <c r="I15" s="349">
        <v>120</v>
      </c>
      <c r="J15" s="347">
        <v>10</v>
      </c>
      <c r="K15" s="345">
        <v>36</v>
      </c>
      <c r="L15" s="345"/>
      <c r="M15" s="352">
        <v>36</v>
      </c>
      <c r="N15" s="355">
        <v>10</v>
      </c>
      <c r="O15" s="345">
        <v>36</v>
      </c>
      <c r="P15" s="348">
        <v>108</v>
      </c>
      <c r="Q15" s="346">
        <v>144</v>
      </c>
      <c r="R15" s="356">
        <f>I15+M15+Q15</f>
        <v>300</v>
      </c>
    </row>
    <row r="16" spans="1:18">
      <c r="A16" s="379" t="s">
        <v>35</v>
      </c>
      <c r="B16" s="344" t="s">
        <v>36</v>
      </c>
      <c r="C16" s="345" t="s">
        <v>17</v>
      </c>
      <c r="D16" s="377">
        <v>2</v>
      </c>
      <c r="E16" s="355">
        <v>20</v>
      </c>
      <c r="F16" s="345">
        <v>20</v>
      </c>
      <c r="G16" s="345">
        <v>96</v>
      </c>
      <c r="H16" s="348">
        <f>2*H7</f>
        <v>144</v>
      </c>
      <c r="I16" s="349">
        <f>G16+H16</f>
        <v>240</v>
      </c>
      <c r="J16" s="347">
        <v>20</v>
      </c>
      <c r="K16" s="345">
        <f>2*K5</f>
        <v>72</v>
      </c>
      <c r="L16" s="345"/>
      <c r="M16" s="352">
        <f>K16</f>
        <v>72</v>
      </c>
      <c r="N16" s="355">
        <v>20</v>
      </c>
      <c r="O16" s="345">
        <v>72</v>
      </c>
      <c r="P16" s="348">
        <f>2*P5</f>
        <v>216</v>
      </c>
      <c r="Q16" s="346">
        <f>O16+P16</f>
        <v>288</v>
      </c>
      <c r="R16" s="356">
        <f>I16+M16+Q16</f>
        <v>600</v>
      </c>
    </row>
    <row r="17" spans="1:18">
      <c r="A17" s="379" t="s">
        <v>37</v>
      </c>
      <c r="B17" s="344" t="s">
        <v>38</v>
      </c>
      <c r="C17" s="345" t="s">
        <v>39</v>
      </c>
      <c r="D17" s="377">
        <v>2</v>
      </c>
      <c r="E17" s="355">
        <v>20</v>
      </c>
      <c r="F17" s="345">
        <v>20</v>
      </c>
      <c r="G17" s="345">
        <v>240</v>
      </c>
      <c r="H17" s="348"/>
      <c r="I17" s="349">
        <v>240</v>
      </c>
      <c r="J17" s="347">
        <v>20</v>
      </c>
      <c r="K17" s="345">
        <v>180</v>
      </c>
      <c r="L17" s="345"/>
      <c r="M17" s="352">
        <v>180</v>
      </c>
      <c r="N17" s="355">
        <v>20</v>
      </c>
      <c r="O17" s="345">
        <v>180</v>
      </c>
      <c r="P17" s="348"/>
      <c r="Q17" s="346">
        <v>180</v>
      </c>
      <c r="R17" s="356">
        <v>600</v>
      </c>
    </row>
    <row r="18" spans="1:18">
      <c r="A18" s="379" t="s">
        <v>40</v>
      </c>
      <c r="B18" s="344" t="s">
        <v>41</v>
      </c>
      <c r="C18" s="345" t="s">
        <v>39</v>
      </c>
      <c r="D18" s="346">
        <v>2</v>
      </c>
      <c r="E18" s="347">
        <v>20</v>
      </c>
      <c r="F18" s="345">
        <v>20</v>
      </c>
      <c r="G18" s="345">
        <v>240</v>
      </c>
      <c r="H18" s="348"/>
      <c r="I18" s="349">
        <v>240</v>
      </c>
      <c r="J18" s="347">
        <v>20</v>
      </c>
      <c r="K18" s="345">
        <v>180</v>
      </c>
      <c r="L18" s="345"/>
      <c r="M18" s="352">
        <v>180</v>
      </c>
      <c r="N18" s="355">
        <v>20</v>
      </c>
      <c r="O18" s="345">
        <v>180</v>
      </c>
      <c r="P18" s="348"/>
      <c r="Q18" s="346">
        <v>180</v>
      </c>
      <c r="R18" s="356">
        <v>600</v>
      </c>
    </row>
    <row r="19" spans="1:18">
      <c r="A19" s="379" t="s">
        <v>52</v>
      </c>
      <c r="B19" s="344" t="s">
        <v>53</v>
      </c>
      <c r="C19" s="345" t="s">
        <v>24</v>
      </c>
      <c r="D19" s="377">
        <v>5</v>
      </c>
      <c r="E19" s="355">
        <v>50</v>
      </c>
      <c r="F19" s="345">
        <v>50</v>
      </c>
      <c r="G19" s="345">
        <v>240</v>
      </c>
      <c r="H19" s="345">
        <v>360</v>
      </c>
      <c r="I19" s="346">
        <v>600</v>
      </c>
      <c r="J19" s="347">
        <v>50</v>
      </c>
      <c r="K19" s="345">
        <v>180</v>
      </c>
      <c r="L19" s="345">
        <v>270</v>
      </c>
      <c r="M19" s="352">
        <v>450</v>
      </c>
      <c r="N19" s="355">
        <v>50</v>
      </c>
      <c r="O19" s="345">
        <v>180</v>
      </c>
      <c r="P19" s="345">
        <v>270</v>
      </c>
      <c r="Q19" s="349">
        <v>450</v>
      </c>
      <c r="R19" s="356">
        <f>I19+M19+Q19</f>
        <v>1500</v>
      </c>
    </row>
    <row r="20" spans="1:18">
      <c r="A20" s="379" t="s">
        <v>42</v>
      </c>
      <c r="B20" s="344" t="s">
        <v>43</v>
      </c>
      <c r="C20" s="345" t="s">
        <v>39</v>
      </c>
      <c r="D20" s="377">
        <v>2</v>
      </c>
      <c r="E20" s="355">
        <v>20</v>
      </c>
      <c r="F20" s="345">
        <v>20</v>
      </c>
      <c r="G20" s="345">
        <v>240</v>
      </c>
      <c r="H20" s="348"/>
      <c r="I20" s="349">
        <v>240</v>
      </c>
      <c r="J20" s="347">
        <v>20</v>
      </c>
      <c r="K20" s="345">
        <v>180</v>
      </c>
      <c r="L20" s="345"/>
      <c r="M20" s="352">
        <v>180</v>
      </c>
      <c r="N20" s="355">
        <v>20</v>
      </c>
      <c r="O20" s="345">
        <v>180</v>
      </c>
      <c r="P20" s="348"/>
      <c r="Q20" s="346">
        <v>180</v>
      </c>
      <c r="R20" s="356">
        <v>600</v>
      </c>
    </row>
    <row r="21" spans="1:18">
      <c r="A21" s="379" t="s">
        <v>44</v>
      </c>
      <c r="B21" s="344" t="s">
        <v>45</v>
      </c>
      <c r="C21" s="345" t="s">
        <v>24</v>
      </c>
      <c r="D21" s="346">
        <v>5</v>
      </c>
      <c r="E21" s="375">
        <v>50</v>
      </c>
      <c r="F21" s="376">
        <v>50</v>
      </c>
      <c r="G21" s="345">
        <v>420</v>
      </c>
      <c r="H21" s="345">
        <v>180</v>
      </c>
      <c r="I21" s="377">
        <v>600</v>
      </c>
      <c r="J21" s="355">
        <v>50</v>
      </c>
      <c r="K21" s="345">
        <v>315</v>
      </c>
      <c r="L21" s="345">
        <v>135</v>
      </c>
      <c r="M21" s="352">
        <v>450</v>
      </c>
      <c r="N21" s="355">
        <v>50</v>
      </c>
      <c r="O21" s="345">
        <v>315</v>
      </c>
      <c r="P21" s="345">
        <v>135</v>
      </c>
      <c r="Q21" s="349">
        <v>450</v>
      </c>
      <c r="R21" s="356">
        <v>1500</v>
      </c>
    </row>
    <row r="22" spans="1:18">
      <c r="A22" s="379" t="s">
        <v>46</v>
      </c>
      <c r="B22" s="344" t="s">
        <v>47</v>
      </c>
      <c r="C22" s="345" t="s">
        <v>24</v>
      </c>
      <c r="D22" s="346">
        <v>4</v>
      </c>
      <c r="E22" s="380">
        <v>40</v>
      </c>
      <c r="F22" s="378">
        <v>40</v>
      </c>
      <c r="G22" s="345">
        <v>192</v>
      </c>
      <c r="H22" s="345">
        <v>288</v>
      </c>
      <c r="I22" s="377">
        <v>480</v>
      </c>
      <c r="J22" s="355">
        <v>40</v>
      </c>
      <c r="K22" s="345">
        <v>144</v>
      </c>
      <c r="L22" s="345">
        <v>216</v>
      </c>
      <c r="M22" s="352">
        <v>360</v>
      </c>
      <c r="N22" s="355">
        <v>40</v>
      </c>
      <c r="O22" s="345">
        <v>144</v>
      </c>
      <c r="P22" s="345">
        <v>216</v>
      </c>
      <c r="Q22" s="349">
        <v>360</v>
      </c>
      <c r="R22" s="356">
        <v>1200</v>
      </c>
    </row>
    <row r="23" spans="1:18" ht="16.149999999999999" thickBot="1">
      <c r="A23" s="384" t="s">
        <v>48</v>
      </c>
      <c r="B23" s="385"/>
      <c r="C23" s="386"/>
      <c r="D23" s="387">
        <f>SUM(D5:D22)</f>
        <v>32</v>
      </c>
      <c r="E23" s="388"/>
      <c r="F23" s="389"/>
      <c r="G23" s="389"/>
      <c r="H23" s="390"/>
      <c r="I23" s="391"/>
      <c r="J23" s="392"/>
      <c r="K23" s="389"/>
      <c r="L23" s="389"/>
      <c r="M23" s="393"/>
      <c r="N23" s="394"/>
      <c r="O23" s="389"/>
      <c r="P23" s="390"/>
      <c r="Q23" s="395"/>
      <c r="R23" s="396">
        <f>SUM(R5:R22)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2"/>
  <sheetViews>
    <sheetView workbookViewId="0">
      <selection activeCell="A20" sqref="A20:R20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57</v>
      </c>
    </row>
    <row r="3" spans="1:18" ht="15.75">
      <c r="A3" s="8" t="s">
        <v>1</v>
      </c>
      <c r="B3" s="9"/>
      <c r="C3" s="10"/>
      <c r="D3" s="24"/>
      <c r="E3" s="16" t="s">
        <v>2</v>
      </c>
      <c r="F3" s="17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34" t="s">
        <v>9</v>
      </c>
    </row>
    <row r="4" spans="1:18" ht="15.75">
      <c r="A4" s="57" t="s">
        <v>10</v>
      </c>
      <c r="B4" s="58"/>
      <c r="C4" s="59"/>
      <c r="D4" s="56" t="s">
        <v>11</v>
      </c>
      <c r="E4" s="42" t="s">
        <v>12</v>
      </c>
      <c r="F4" s="43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44" t="s">
        <v>9</v>
      </c>
    </row>
    <row r="5" spans="1:18">
      <c r="A5" s="60" t="s">
        <v>15</v>
      </c>
      <c r="B5" s="61" t="s">
        <v>16</v>
      </c>
      <c r="C5" s="62" t="s">
        <v>17</v>
      </c>
      <c r="D5" s="63">
        <v>1</v>
      </c>
      <c r="E5" s="53">
        <v>10</v>
      </c>
      <c r="F5" s="47">
        <v>10</v>
      </c>
      <c r="G5" s="47">
        <v>48</v>
      </c>
      <c r="H5" s="50">
        <v>72</v>
      </c>
      <c r="I5" s="51">
        <v>120</v>
      </c>
      <c r="J5" s="49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>I5+M5+Q5</f>
        <v>300</v>
      </c>
    </row>
    <row r="6" spans="1:18">
      <c r="A6" s="64" t="s">
        <v>18</v>
      </c>
      <c r="B6" s="3" t="s">
        <v>19</v>
      </c>
      <c r="C6" s="4" t="s">
        <v>17</v>
      </c>
      <c r="D6" s="65">
        <v>1</v>
      </c>
      <c r="E6" s="15">
        <v>10</v>
      </c>
      <c r="F6" s="4">
        <v>10</v>
      </c>
      <c r="G6" s="4">
        <v>48</v>
      </c>
      <c r="H6" s="5">
        <v>72</v>
      </c>
      <c r="I6" s="30">
        <v>120</v>
      </c>
      <c r="J6" s="18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>
      <c r="A7" s="64" t="s">
        <v>20</v>
      </c>
      <c r="B7" s="3" t="s">
        <v>21</v>
      </c>
      <c r="C7" s="4" t="s">
        <v>17</v>
      </c>
      <c r="D7" s="65">
        <v>1</v>
      </c>
      <c r="E7" s="15">
        <v>10</v>
      </c>
      <c r="F7" s="4">
        <v>10</v>
      </c>
      <c r="G7" s="4">
        <v>48</v>
      </c>
      <c r="H7" s="5">
        <v>72</v>
      </c>
      <c r="I7" s="30">
        <v>120</v>
      </c>
      <c r="J7" s="18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>I7+M7+Q7</f>
        <v>300</v>
      </c>
    </row>
    <row r="8" spans="1:18">
      <c r="A8" s="64" t="s">
        <v>25</v>
      </c>
      <c r="B8" s="3" t="s">
        <v>26</v>
      </c>
      <c r="C8" s="4" t="s">
        <v>24</v>
      </c>
      <c r="D8" s="65">
        <v>2</v>
      </c>
      <c r="E8" s="15">
        <v>20</v>
      </c>
      <c r="F8" s="4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>
      <c r="A9" s="158" t="s">
        <v>27</v>
      </c>
      <c r="B9" s="3"/>
      <c r="C9" s="4"/>
      <c r="D9" s="65"/>
      <c r="E9" s="159">
        <v>6.6</v>
      </c>
      <c r="F9" s="159">
        <v>6.6</v>
      </c>
      <c r="G9" s="149">
        <v>40</v>
      </c>
      <c r="H9" s="150"/>
      <c r="I9" s="151"/>
      <c r="J9" s="148">
        <v>6.6</v>
      </c>
      <c r="K9" s="152">
        <v>30</v>
      </c>
      <c r="L9" s="152"/>
      <c r="M9" s="153"/>
      <c r="N9" s="159">
        <v>6.6</v>
      </c>
      <c r="O9" s="152">
        <v>30</v>
      </c>
      <c r="P9" s="152"/>
      <c r="Q9" s="153"/>
      <c r="R9" s="36"/>
    </row>
    <row r="10" spans="1:18">
      <c r="A10" s="158" t="s">
        <v>28</v>
      </c>
      <c r="B10" s="3"/>
      <c r="C10" s="4"/>
      <c r="D10" s="65"/>
      <c r="E10" s="159">
        <v>13.4</v>
      </c>
      <c r="F10" s="159">
        <v>13.4</v>
      </c>
      <c r="G10" s="149">
        <v>80</v>
      </c>
      <c r="H10" s="150"/>
      <c r="I10" s="151"/>
      <c r="J10" s="148">
        <v>13.4</v>
      </c>
      <c r="K10" s="152">
        <v>60</v>
      </c>
      <c r="L10" s="152"/>
      <c r="M10" s="153"/>
      <c r="N10" s="159">
        <v>13.4</v>
      </c>
      <c r="O10" s="152">
        <v>60</v>
      </c>
      <c r="P10" s="152"/>
      <c r="Q10" s="153"/>
      <c r="R10" s="36"/>
    </row>
    <row r="11" spans="1:18">
      <c r="A11" s="64" t="s">
        <v>29</v>
      </c>
      <c r="B11" s="3" t="s">
        <v>30</v>
      </c>
      <c r="C11" s="4" t="s">
        <v>24</v>
      </c>
      <c r="D11" s="65">
        <v>3</v>
      </c>
      <c r="E11" s="15">
        <v>30</v>
      </c>
      <c r="F11" s="4">
        <v>30</v>
      </c>
      <c r="G11" s="4">
        <v>180</v>
      </c>
      <c r="H11" s="5">
        <v>180</v>
      </c>
      <c r="I11" s="30">
        <v>360</v>
      </c>
      <c r="J11" s="18">
        <v>30</v>
      </c>
      <c r="K11" s="6">
        <v>135</v>
      </c>
      <c r="L11" s="6">
        <v>135</v>
      </c>
      <c r="M11" s="28">
        <v>270</v>
      </c>
      <c r="N11" s="32">
        <v>30</v>
      </c>
      <c r="O11" s="6">
        <v>135</v>
      </c>
      <c r="P11" s="7">
        <v>135</v>
      </c>
      <c r="Q11" s="38">
        <v>270</v>
      </c>
      <c r="R11" s="36">
        <f>I11+M11+Q11</f>
        <v>900</v>
      </c>
    </row>
    <row r="12" spans="1:18">
      <c r="A12" s="158" t="s">
        <v>31</v>
      </c>
      <c r="B12" s="3"/>
      <c r="C12" s="4"/>
      <c r="D12" s="65"/>
      <c r="E12" s="148">
        <v>10</v>
      </c>
      <c r="F12" s="149">
        <v>10</v>
      </c>
      <c r="G12" s="149">
        <v>60</v>
      </c>
      <c r="H12" s="150"/>
      <c r="I12" s="151"/>
      <c r="J12" s="148">
        <v>10</v>
      </c>
      <c r="K12" s="152">
        <v>45</v>
      </c>
      <c r="L12" s="152"/>
      <c r="M12" s="153"/>
      <c r="N12" s="154">
        <v>10</v>
      </c>
      <c r="O12" s="152">
        <v>45</v>
      </c>
      <c r="P12" s="155"/>
      <c r="Q12" s="156"/>
      <c r="R12" s="36"/>
    </row>
    <row r="13" spans="1:18">
      <c r="A13" s="158" t="s">
        <v>32</v>
      </c>
      <c r="B13" s="3"/>
      <c r="C13" s="4"/>
      <c r="D13" s="65"/>
      <c r="E13" s="148">
        <v>20</v>
      </c>
      <c r="F13" s="149">
        <v>20</v>
      </c>
      <c r="G13" s="149">
        <v>120</v>
      </c>
      <c r="H13" s="150"/>
      <c r="I13" s="151"/>
      <c r="J13" s="148">
        <v>20</v>
      </c>
      <c r="K13" s="152">
        <v>90</v>
      </c>
      <c r="L13" s="152"/>
      <c r="M13" s="153"/>
      <c r="N13" s="154">
        <v>20</v>
      </c>
      <c r="O13" s="152">
        <v>90</v>
      </c>
      <c r="P13" s="155"/>
      <c r="Q13" s="156"/>
      <c r="R13" s="36"/>
    </row>
    <row r="14" spans="1:18">
      <c r="A14" s="64" t="s">
        <v>33</v>
      </c>
      <c r="B14" s="3" t="s">
        <v>34</v>
      </c>
      <c r="C14" s="4" t="s">
        <v>17</v>
      </c>
      <c r="D14" s="65">
        <v>1</v>
      </c>
      <c r="E14" s="15">
        <v>10</v>
      </c>
      <c r="F14" s="4">
        <v>10</v>
      </c>
      <c r="G14" s="4">
        <v>48</v>
      </c>
      <c r="H14" s="5">
        <v>72</v>
      </c>
      <c r="I14" s="30">
        <v>120</v>
      </c>
      <c r="J14" s="18">
        <v>10</v>
      </c>
      <c r="K14" s="6">
        <v>36</v>
      </c>
      <c r="L14" s="6"/>
      <c r="M14" s="28">
        <v>36</v>
      </c>
      <c r="N14" s="32">
        <v>10</v>
      </c>
      <c r="O14" s="6">
        <v>36</v>
      </c>
      <c r="P14" s="7">
        <v>108</v>
      </c>
      <c r="Q14" s="38">
        <v>144</v>
      </c>
      <c r="R14" s="36">
        <f>I14+M14+Q14</f>
        <v>300</v>
      </c>
    </row>
    <row r="15" spans="1:18">
      <c r="A15" s="64" t="s">
        <v>35</v>
      </c>
      <c r="B15" s="3" t="s">
        <v>36</v>
      </c>
      <c r="C15" s="4" t="s">
        <v>17</v>
      </c>
      <c r="D15" s="65">
        <v>2</v>
      </c>
      <c r="E15" s="15">
        <v>20</v>
      </c>
      <c r="F15" s="4">
        <v>20</v>
      </c>
      <c r="G15" s="4">
        <v>96</v>
      </c>
      <c r="H15" s="5">
        <f>2*H7</f>
        <v>144</v>
      </c>
      <c r="I15" s="30">
        <f>G15+H15</f>
        <v>240</v>
      </c>
      <c r="J15" s="18">
        <v>20</v>
      </c>
      <c r="K15" s="6">
        <f>2*K5</f>
        <v>72</v>
      </c>
      <c r="L15" s="6"/>
      <c r="M15" s="28">
        <f>K15</f>
        <v>72</v>
      </c>
      <c r="N15" s="32">
        <v>20</v>
      </c>
      <c r="O15" s="6">
        <v>72</v>
      </c>
      <c r="P15" s="7">
        <f>2*P5</f>
        <v>216</v>
      </c>
      <c r="Q15" s="38">
        <f>O15+P15</f>
        <v>288</v>
      </c>
      <c r="R15" s="36">
        <f>I15+M15+Q15</f>
        <v>600</v>
      </c>
    </row>
    <row r="16" spans="1:18">
      <c r="A16" s="64" t="s">
        <v>37</v>
      </c>
      <c r="B16" s="3" t="s">
        <v>38</v>
      </c>
      <c r="C16" s="4" t="s">
        <v>39</v>
      </c>
      <c r="D16" s="65">
        <v>2</v>
      </c>
      <c r="E16" s="15">
        <v>20</v>
      </c>
      <c r="F16" s="4">
        <v>20</v>
      </c>
      <c r="G16" s="4">
        <v>240</v>
      </c>
      <c r="H16" s="5"/>
      <c r="I16" s="30">
        <v>240</v>
      </c>
      <c r="J16" s="18">
        <v>20</v>
      </c>
      <c r="K16" s="6">
        <v>180</v>
      </c>
      <c r="L16" s="6"/>
      <c r="M16" s="28">
        <v>180</v>
      </c>
      <c r="N16" s="32">
        <v>20</v>
      </c>
      <c r="O16" s="6">
        <v>180</v>
      </c>
      <c r="P16" s="7"/>
      <c r="Q16" s="38">
        <v>180</v>
      </c>
      <c r="R16" s="36">
        <v>600</v>
      </c>
    </row>
    <row r="17" spans="1:18">
      <c r="A17" s="64" t="s">
        <v>40</v>
      </c>
      <c r="B17" s="3" t="s">
        <v>41</v>
      </c>
      <c r="C17" s="4" t="s">
        <v>39</v>
      </c>
      <c r="D17" s="25">
        <v>2</v>
      </c>
      <c r="E17" s="18">
        <v>20</v>
      </c>
      <c r="F17" s="4">
        <v>20</v>
      </c>
      <c r="G17" s="4">
        <v>240</v>
      </c>
      <c r="H17" s="5"/>
      <c r="I17" s="30">
        <v>240</v>
      </c>
      <c r="J17" s="18">
        <v>20</v>
      </c>
      <c r="K17" s="6">
        <v>180</v>
      </c>
      <c r="L17" s="6"/>
      <c r="M17" s="28">
        <v>180</v>
      </c>
      <c r="N17" s="32">
        <v>20</v>
      </c>
      <c r="O17" s="6">
        <v>180</v>
      </c>
      <c r="P17" s="7"/>
      <c r="Q17" s="38">
        <v>180</v>
      </c>
      <c r="R17" s="36">
        <v>600</v>
      </c>
    </row>
    <row r="18" spans="1:18">
      <c r="A18" s="64" t="s">
        <v>52</v>
      </c>
      <c r="B18" s="3" t="s">
        <v>53</v>
      </c>
      <c r="C18" s="4" t="s">
        <v>24</v>
      </c>
      <c r="D18" s="65">
        <v>5</v>
      </c>
      <c r="E18" s="15">
        <v>50</v>
      </c>
      <c r="F18" s="4">
        <v>50</v>
      </c>
      <c r="G18" s="4">
        <v>240</v>
      </c>
      <c r="H18" s="4">
        <v>360</v>
      </c>
      <c r="I18" s="25">
        <v>600</v>
      </c>
      <c r="J18" s="18">
        <v>50</v>
      </c>
      <c r="K18" s="6">
        <v>180</v>
      </c>
      <c r="L18" s="6">
        <v>270</v>
      </c>
      <c r="M18" s="28">
        <v>450</v>
      </c>
      <c r="N18" s="32">
        <v>50</v>
      </c>
      <c r="O18" s="6">
        <v>180</v>
      </c>
      <c r="P18" s="6">
        <v>270</v>
      </c>
      <c r="Q18" s="39">
        <v>450</v>
      </c>
      <c r="R18" s="35">
        <f>I18+M18+Q18</f>
        <v>1500</v>
      </c>
    </row>
    <row r="19" spans="1:18">
      <c r="A19" s="64" t="s">
        <v>42</v>
      </c>
      <c r="B19" s="3" t="s">
        <v>43</v>
      </c>
      <c r="C19" s="4" t="s">
        <v>39</v>
      </c>
      <c r="D19" s="65">
        <v>2</v>
      </c>
      <c r="E19" s="15">
        <v>20</v>
      </c>
      <c r="F19" s="4">
        <v>20</v>
      </c>
      <c r="G19" s="4">
        <v>240</v>
      </c>
      <c r="H19" s="5"/>
      <c r="I19" s="30">
        <v>240</v>
      </c>
      <c r="J19" s="18">
        <v>20</v>
      </c>
      <c r="K19" s="6">
        <v>180</v>
      </c>
      <c r="L19" s="6"/>
      <c r="M19" s="28">
        <v>180</v>
      </c>
      <c r="N19" s="32">
        <v>20</v>
      </c>
      <c r="O19" s="6">
        <v>180</v>
      </c>
      <c r="P19" s="7"/>
      <c r="Q19" s="38">
        <v>180</v>
      </c>
      <c r="R19" s="36">
        <v>600</v>
      </c>
    </row>
    <row r="20" spans="1:18">
      <c r="A20" s="379" t="s">
        <v>44</v>
      </c>
      <c r="B20" s="344" t="s">
        <v>45</v>
      </c>
      <c r="C20" s="345" t="s">
        <v>24</v>
      </c>
      <c r="D20" s="346">
        <v>5</v>
      </c>
      <c r="E20" s="375">
        <v>50</v>
      </c>
      <c r="F20" s="376">
        <v>50</v>
      </c>
      <c r="G20" s="345">
        <v>420</v>
      </c>
      <c r="H20" s="345">
        <v>180</v>
      </c>
      <c r="I20" s="377">
        <v>600</v>
      </c>
      <c r="J20" s="355">
        <v>50</v>
      </c>
      <c r="K20" s="345">
        <v>315</v>
      </c>
      <c r="L20" s="345">
        <v>135</v>
      </c>
      <c r="M20" s="352">
        <v>450</v>
      </c>
      <c r="N20" s="355">
        <v>50</v>
      </c>
      <c r="O20" s="345">
        <v>315</v>
      </c>
      <c r="P20" s="345">
        <v>135</v>
      </c>
      <c r="Q20" s="349">
        <v>450</v>
      </c>
      <c r="R20" s="356">
        <v>1500</v>
      </c>
    </row>
    <row r="21" spans="1:18">
      <c r="A21" s="64" t="s">
        <v>46</v>
      </c>
      <c r="B21" s="3" t="s">
        <v>47</v>
      </c>
      <c r="C21" s="4" t="s">
        <v>24</v>
      </c>
      <c r="D21" s="65">
        <v>5</v>
      </c>
      <c r="E21" s="15">
        <v>50</v>
      </c>
      <c r="F21" s="47">
        <v>50</v>
      </c>
      <c r="G21" s="4">
        <f>5*G14</f>
        <v>240</v>
      </c>
      <c r="H21" s="4">
        <f t="shared" ref="H21:I21" si="0">5*H14</f>
        <v>360</v>
      </c>
      <c r="I21" s="25">
        <f t="shared" si="0"/>
        <v>600</v>
      </c>
      <c r="J21" s="18">
        <v>50</v>
      </c>
      <c r="K21" s="6">
        <v>180</v>
      </c>
      <c r="L21" s="6">
        <v>270</v>
      </c>
      <c r="M21" s="28">
        <v>450</v>
      </c>
      <c r="N21" s="32">
        <v>50</v>
      </c>
      <c r="O21" s="6">
        <v>180</v>
      </c>
      <c r="P21" s="6">
        <v>270</v>
      </c>
      <c r="Q21" s="39">
        <v>450</v>
      </c>
      <c r="R21" s="36">
        <f>I21+M21+Q21</f>
        <v>1500</v>
      </c>
    </row>
    <row r="22" spans="1:18" ht="15.75">
      <c r="A22" s="66" t="s">
        <v>48</v>
      </c>
      <c r="B22" s="67"/>
      <c r="C22" s="68"/>
      <c r="D22" s="69">
        <f>SUM(D5:D21)</f>
        <v>32</v>
      </c>
      <c r="E22" s="55"/>
      <c r="F22" s="20"/>
      <c r="G22" s="20"/>
      <c r="H22" s="14"/>
      <c r="I22" s="31"/>
      <c r="J22" s="29"/>
      <c r="K22" s="21"/>
      <c r="L22" s="21"/>
      <c r="M22" s="23"/>
      <c r="N22" s="33"/>
      <c r="O22" s="21"/>
      <c r="P22" s="22"/>
      <c r="Q22" s="40"/>
      <c r="R22" s="37">
        <f>SUM(R5:R21)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3"/>
  <sheetViews>
    <sheetView workbookViewId="0">
      <selection activeCell="A21" sqref="A21:R22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58</v>
      </c>
    </row>
    <row r="3" spans="1:18" ht="15.75">
      <c r="A3" s="8" t="s">
        <v>1</v>
      </c>
      <c r="B3" s="9"/>
      <c r="C3" s="10"/>
      <c r="D3" s="24"/>
      <c r="E3" s="73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34" t="s">
        <v>9</v>
      </c>
    </row>
    <row r="4" spans="1:18" ht="15.75">
      <c r="A4" s="57" t="s">
        <v>10</v>
      </c>
      <c r="B4" s="58"/>
      <c r="C4" s="59"/>
      <c r="D4" s="56" t="s">
        <v>11</v>
      </c>
      <c r="E4" s="75" t="s">
        <v>12</v>
      </c>
      <c r="F4" s="43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44" t="s">
        <v>9</v>
      </c>
    </row>
    <row r="5" spans="1:18">
      <c r="A5" s="60" t="s">
        <v>15</v>
      </c>
      <c r="B5" s="61" t="s">
        <v>16</v>
      </c>
      <c r="C5" s="62" t="s">
        <v>17</v>
      </c>
      <c r="D5" s="70">
        <v>1</v>
      </c>
      <c r="E5" s="76">
        <v>10</v>
      </c>
      <c r="F5" s="47">
        <v>10</v>
      </c>
      <c r="G5" s="47">
        <v>48</v>
      </c>
      <c r="H5" s="50">
        <v>72</v>
      </c>
      <c r="I5" s="77">
        <v>120</v>
      </c>
      <c r="J5" s="53">
        <v>10</v>
      </c>
      <c r="K5" s="47">
        <v>36</v>
      </c>
      <c r="L5" s="47"/>
      <c r="M5" s="52">
        <v>36</v>
      </c>
      <c r="N5" s="53">
        <v>10</v>
      </c>
      <c r="O5" s="47">
        <v>36</v>
      </c>
      <c r="P5" s="50">
        <v>108</v>
      </c>
      <c r="Q5" s="48">
        <v>144</v>
      </c>
      <c r="R5" s="54">
        <f t="shared" ref="R5:R9" si="0">I5+M5+Q5</f>
        <v>300</v>
      </c>
    </row>
    <row r="6" spans="1:18">
      <c r="A6" s="64" t="s">
        <v>18</v>
      </c>
      <c r="B6" s="3" t="s">
        <v>19</v>
      </c>
      <c r="C6" s="4" t="s">
        <v>17</v>
      </c>
      <c r="D6" s="25">
        <v>1</v>
      </c>
      <c r="E6" s="78">
        <v>10</v>
      </c>
      <c r="F6" s="4">
        <v>10</v>
      </c>
      <c r="G6" s="4">
        <v>48</v>
      </c>
      <c r="H6" s="5">
        <v>72</v>
      </c>
      <c r="I6" s="79">
        <v>120</v>
      </c>
      <c r="J6" s="15">
        <v>10</v>
      </c>
      <c r="K6" s="4">
        <v>36</v>
      </c>
      <c r="L6" s="4"/>
      <c r="M6" s="27">
        <v>36</v>
      </c>
      <c r="N6" s="15">
        <v>10</v>
      </c>
      <c r="O6" s="4">
        <v>36</v>
      </c>
      <c r="P6" s="5">
        <v>108</v>
      </c>
      <c r="Q6" s="25">
        <v>144</v>
      </c>
      <c r="R6" s="35">
        <f t="shared" si="0"/>
        <v>300</v>
      </c>
    </row>
    <row r="7" spans="1:18">
      <c r="A7" s="64" t="s">
        <v>20</v>
      </c>
      <c r="B7" s="3" t="s">
        <v>21</v>
      </c>
      <c r="C7" s="4" t="s">
        <v>17</v>
      </c>
      <c r="D7" s="25">
        <v>1</v>
      </c>
      <c r="E7" s="78">
        <v>10</v>
      </c>
      <c r="F7" s="4">
        <v>10</v>
      </c>
      <c r="G7" s="4">
        <v>48</v>
      </c>
      <c r="H7" s="5">
        <v>72</v>
      </c>
      <c r="I7" s="79">
        <v>120</v>
      </c>
      <c r="J7" s="15">
        <v>10</v>
      </c>
      <c r="K7" s="4">
        <v>36</v>
      </c>
      <c r="L7" s="4"/>
      <c r="M7" s="27">
        <v>36</v>
      </c>
      <c r="N7" s="15">
        <v>10</v>
      </c>
      <c r="O7" s="4">
        <v>36</v>
      </c>
      <c r="P7" s="5">
        <v>108</v>
      </c>
      <c r="Q7" s="25">
        <v>144</v>
      </c>
      <c r="R7" s="35">
        <f t="shared" si="0"/>
        <v>300</v>
      </c>
    </row>
    <row r="8" spans="1:18">
      <c r="A8" s="64" t="s">
        <v>59</v>
      </c>
      <c r="B8" s="3" t="s">
        <v>60</v>
      </c>
      <c r="C8" s="4" t="s">
        <v>39</v>
      </c>
      <c r="D8" s="25">
        <v>1</v>
      </c>
      <c r="E8" s="78">
        <v>10</v>
      </c>
      <c r="F8" s="4">
        <v>10</v>
      </c>
      <c r="G8" s="4">
        <v>120</v>
      </c>
      <c r="H8" s="5"/>
      <c r="I8" s="79">
        <v>120</v>
      </c>
      <c r="J8" s="15">
        <v>10</v>
      </c>
      <c r="K8" s="4">
        <v>90</v>
      </c>
      <c r="L8" s="4"/>
      <c r="M8" s="27">
        <v>90</v>
      </c>
      <c r="N8" s="15">
        <v>10</v>
      </c>
      <c r="O8" s="4">
        <v>90</v>
      </c>
      <c r="P8" s="5"/>
      <c r="Q8" s="25">
        <v>90</v>
      </c>
      <c r="R8" s="54">
        <f t="shared" si="0"/>
        <v>300</v>
      </c>
    </row>
    <row r="9" spans="1:18">
      <c r="A9" s="64" t="s">
        <v>55</v>
      </c>
      <c r="B9" s="3" t="s">
        <v>56</v>
      </c>
      <c r="C9" s="4" t="s">
        <v>17</v>
      </c>
      <c r="D9" s="25">
        <v>1</v>
      </c>
      <c r="E9" s="78">
        <v>10</v>
      </c>
      <c r="F9" s="4">
        <v>10</v>
      </c>
      <c r="G9" s="4">
        <v>48</v>
      </c>
      <c r="H9" s="5">
        <v>72</v>
      </c>
      <c r="I9" s="79">
        <v>120</v>
      </c>
      <c r="J9" s="15">
        <v>10</v>
      </c>
      <c r="K9" s="6">
        <v>36</v>
      </c>
      <c r="L9" s="6"/>
      <c r="M9" s="28">
        <v>36</v>
      </c>
      <c r="N9" s="32">
        <v>10</v>
      </c>
      <c r="O9" s="6">
        <v>36</v>
      </c>
      <c r="P9" s="7">
        <v>108</v>
      </c>
      <c r="Q9" s="38">
        <v>144</v>
      </c>
      <c r="R9" s="36">
        <f t="shared" si="0"/>
        <v>300</v>
      </c>
    </row>
    <row r="10" spans="1:18">
      <c r="A10" s="64" t="s">
        <v>25</v>
      </c>
      <c r="B10" s="3" t="s">
        <v>26</v>
      </c>
      <c r="C10" s="4" t="s">
        <v>24</v>
      </c>
      <c r="D10" s="25">
        <v>3</v>
      </c>
      <c r="E10" s="78">
        <v>30</v>
      </c>
      <c r="F10" s="4">
        <v>30</v>
      </c>
      <c r="G10" s="4">
        <v>180</v>
      </c>
      <c r="H10" s="5">
        <v>180</v>
      </c>
      <c r="I10" s="79">
        <v>360</v>
      </c>
      <c r="J10" s="15">
        <v>30</v>
      </c>
      <c r="K10" s="6">
        <v>135</v>
      </c>
      <c r="L10" s="6">
        <v>135</v>
      </c>
      <c r="M10" s="28">
        <v>270</v>
      </c>
      <c r="N10" s="32">
        <v>30</v>
      </c>
      <c r="O10" s="6">
        <v>135</v>
      </c>
      <c r="P10" s="7">
        <v>135</v>
      </c>
      <c r="Q10" s="38">
        <v>270</v>
      </c>
      <c r="R10" s="36">
        <f>I10+M10+Q10</f>
        <v>900</v>
      </c>
    </row>
    <row r="11" spans="1:18">
      <c r="A11" s="158" t="s">
        <v>27</v>
      </c>
      <c r="B11" s="3"/>
      <c r="C11" s="4"/>
      <c r="D11" s="25"/>
      <c r="E11" s="148">
        <v>10</v>
      </c>
      <c r="F11" s="149">
        <v>10</v>
      </c>
      <c r="G11" s="149">
        <v>60</v>
      </c>
      <c r="H11" s="150"/>
      <c r="I11" s="151"/>
      <c r="J11" s="148">
        <v>10</v>
      </c>
      <c r="K11" s="152">
        <v>45</v>
      </c>
      <c r="L11" s="152"/>
      <c r="M11" s="153"/>
      <c r="N11" s="154">
        <v>10</v>
      </c>
      <c r="O11" s="152">
        <v>45</v>
      </c>
      <c r="P11" s="7"/>
      <c r="Q11" s="38"/>
      <c r="R11" s="36"/>
    </row>
    <row r="12" spans="1:18">
      <c r="A12" s="158" t="s">
        <v>28</v>
      </c>
      <c r="B12" s="3"/>
      <c r="C12" s="4"/>
      <c r="D12" s="25"/>
      <c r="E12" s="148">
        <v>20</v>
      </c>
      <c r="F12" s="149">
        <v>20</v>
      </c>
      <c r="G12" s="149">
        <v>120</v>
      </c>
      <c r="H12" s="150"/>
      <c r="I12" s="151"/>
      <c r="J12" s="148">
        <v>20</v>
      </c>
      <c r="K12" s="152">
        <v>90</v>
      </c>
      <c r="L12" s="152"/>
      <c r="M12" s="153"/>
      <c r="N12" s="154">
        <v>20</v>
      </c>
      <c r="O12" s="152">
        <v>90</v>
      </c>
      <c r="P12" s="7"/>
      <c r="Q12" s="38"/>
      <c r="R12" s="36"/>
    </row>
    <row r="13" spans="1:18">
      <c r="A13" s="64" t="s">
        <v>29</v>
      </c>
      <c r="B13" s="3" t="s">
        <v>30</v>
      </c>
      <c r="C13" s="4" t="s">
        <v>24</v>
      </c>
      <c r="D13" s="25">
        <v>5</v>
      </c>
      <c r="E13" s="78">
        <v>50</v>
      </c>
      <c r="F13" s="59">
        <v>50</v>
      </c>
      <c r="G13" s="4">
        <v>300</v>
      </c>
      <c r="H13" s="5">
        <v>300</v>
      </c>
      <c r="I13" s="79">
        <v>600</v>
      </c>
      <c r="J13" s="15">
        <v>50</v>
      </c>
      <c r="K13" s="6">
        <v>225</v>
      </c>
      <c r="L13" s="6">
        <v>225</v>
      </c>
      <c r="M13" s="28">
        <v>450</v>
      </c>
      <c r="N13" s="32">
        <v>50</v>
      </c>
      <c r="O13" s="6">
        <v>225</v>
      </c>
      <c r="P13" s="6">
        <v>225</v>
      </c>
      <c r="Q13" s="28">
        <v>450</v>
      </c>
      <c r="R13" s="36">
        <f>I13+M13+Q13</f>
        <v>1500</v>
      </c>
    </row>
    <row r="14" spans="1:18">
      <c r="A14" s="158" t="s">
        <v>31</v>
      </c>
      <c r="B14" s="160"/>
      <c r="C14" s="149"/>
      <c r="D14" s="161"/>
      <c r="E14" s="213">
        <v>16.600000000000001</v>
      </c>
      <c r="F14" s="181">
        <v>16.600000000000001</v>
      </c>
      <c r="G14" s="149">
        <v>100</v>
      </c>
      <c r="H14" s="150"/>
      <c r="I14" s="163"/>
      <c r="J14" s="162">
        <v>16.600000000000001</v>
      </c>
      <c r="K14" s="149">
        <v>75</v>
      </c>
      <c r="L14" s="152"/>
      <c r="M14" s="153"/>
      <c r="N14" s="162">
        <v>16.600000000000001</v>
      </c>
      <c r="O14" s="149">
        <v>75</v>
      </c>
      <c r="P14" s="6"/>
      <c r="Q14" s="28"/>
      <c r="R14" s="36"/>
    </row>
    <row r="15" spans="1:18">
      <c r="A15" s="158" t="s">
        <v>32</v>
      </c>
      <c r="B15" s="160"/>
      <c r="C15" s="149"/>
      <c r="D15" s="161"/>
      <c r="E15" s="213">
        <v>33.4</v>
      </c>
      <c r="F15" s="181">
        <v>33.4</v>
      </c>
      <c r="G15" s="149">
        <v>200</v>
      </c>
      <c r="H15" s="150"/>
      <c r="I15" s="163"/>
      <c r="J15" s="162">
        <v>33.4</v>
      </c>
      <c r="K15" s="149">
        <v>150</v>
      </c>
      <c r="L15" s="152"/>
      <c r="M15" s="153"/>
      <c r="N15" s="162">
        <v>33.4</v>
      </c>
      <c r="O15" s="149">
        <v>150</v>
      </c>
      <c r="P15" s="6"/>
      <c r="Q15" s="28"/>
      <c r="R15" s="36"/>
    </row>
    <row r="16" spans="1:18">
      <c r="A16" s="64" t="s">
        <v>33</v>
      </c>
      <c r="B16" s="3" t="s">
        <v>34</v>
      </c>
      <c r="C16" s="4" t="s">
        <v>17</v>
      </c>
      <c r="D16" s="25">
        <v>1</v>
      </c>
      <c r="E16" s="184">
        <v>10</v>
      </c>
      <c r="F16" s="182">
        <v>10</v>
      </c>
      <c r="G16" s="4">
        <v>48</v>
      </c>
      <c r="H16" s="5">
        <v>72</v>
      </c>
      <c r="I16" s="79">
        <v>120</v>
      </c>
      <c r="J16" s="15">
        <v>10</v>
      </c>
      <c r="K16" s="6">
        <v>36</v>
      </c>
      <c r="L16" s="6"/>
      <c r="M16" s="28">
        <v>36</v>
      </c>
      <c r="N16" s="32">
        <v>10</v>
      </c>
      <c r="O16" s="6">
        <v>36</v>
      </c>
      <c r="P16" s="7">
        <v>108</v>
      </c>
      <c r="Q16" s="38">
        <v>144</v>
      </c>
      <c r="R16" s="36">
        <f>I16+M16+Q16</f>
        <v>300</v>
      </c>
    </row>
    <row r="17" spans="1:18">
      <c r="A17" s="64" t="s">
        <v>35</v>
      </c>
      <c r="B17" s="3" t="s">
        <v>36</v>
      </c>
      <c r="C17" s="4" t="s">
        <v>17</v>
      </c>
      <c r="D17" s="25">
        <v>2</v>
      </c>
      <c r="E17" s="184">
        <v>20</v>
      </c>
      <c r="F17" s="182">
        <v>20</v>
      </c>
      <c r="G17" s="4">
        <v>96</v>
      </c>
      <c r="H17" s="5">
        <f>2*H7</f>
        <v>144</v>
      </c>
      <c r="I17" s="79">
        <f>G17+H17</f>
        <v>240</v>
      </c>
      <c r="J17" s="15">
        <v>20</v>
      </c>
      <c r="K17" s="6">
        <f>2*K5</f>
        <v>72</v>
      </c>
      <c r="L17" s="6"/>
      <c r="M17" s="28">
        <f>K17</f>
        <v>72</v>
      </c>
      <c r="N17" s="32">
        <v>20</v>
      </c>
      <c r="O17" s="6">
        <v>72</v>
      </c>
      <c r="P17" s="7">
        <f>2*P5</f>
        <v>216</v>
      </c>
      <c r="Q17" s="38">
        <f>O17+P17</f>
        <v>288</v>
      </c>
      <c r="R17" s="36">
        <f>I17+M17+Q17</f>
        <v>600</v>
      </c>
    </row>
    <row r="18" spans="1:18">
      <c r="A18" s="64" t="s">
        <v>37</v>
      </c>
      <c r="B18" s="3" t="s">
        <v>38</v>
      </c>
      <c r="C18" s="4" t="s">
        <v>39</v>
      </c>
      <c r="D18" s="25">
        <v>2</v>
      </c>
      <c r="E18" s="184">
        <v>20</v>
      </c>
      <c r="F18" s="182">
        <v>20</v>
      </c>
      <c r="G18" s="4">
        <v>240</v>
      </c>
      <c r="H18" s="5"/>
      <c r="I18" s="79">
        <v>240</v>
      </c>
      <c r="J18" s="15">
        <v>20</v>
      </c>
      <c r="K18" s="6">
        <v>180</v>
      </c>
      <c r="L18" s="6"/>
      <c r="M18" s="28">
        <v>180</v>
      </c>
      <c r="N18" s="32">
        <v>20</v>
      </c>
      <c r="O18" s="6">
        <v>180</v>
      </c>
      <c r="P18" s="7"/>
      <c r="Q18" s="38">
        <v>180</v>
      </c>
      <c r="R18" s="36">
        <v>600</v>
      </c>
    </row>
    <row r="19" spans="1:18">
      <c r="A19" s="64" t="s">
        <v>40</v>
      </c>
      <c r="B19" s="3" t="s">
        <v>41</v>
      </c>
      <c r="C19" s="4" t="s">
        <v>39</v>
      </c>
      <c r="D19" s="25">
        <v>2</v>
      </c>
      <c r="E19" s="184">
        <v>20</v>
      </c>
      <c r="F19" s="182">
        <v>20</v>
      </c>
      <c r="G19" s="4">
        <v>240</v>
      </c>
      <c r="H19" s="5"/>
      <c r="I19" s="79">
        <v>240</v>
      </c>
      <c r="J19" s="15">
        <v>20</v>
      </c>
      <c r="K19" s="6">
        <v>180</v>
      </c>
      <c r="L19" s="6"/>
      <c r="M19" s="28">
        <v>180</v>
      </c>
      <c r="N19" s="32">
        <v>20</v>
      </c>
      <c r="O19" s="6">
        <v>180</v>
      </c>
      <c r="P19" s="7"/>
      <c r="Q19" s="38">
        <v>180</v>
      </c>
      <c r="R19" s="36">
        <v>600</v>
      </c>
    </row>
    <row r="20" spans="1:18">
      <c r="A20" s="64" t="s">
        <v>42</v>
      </c>
      <c r="B20" s="3" t="s">
        <v>43</v>
      </c>
      <c r="C20" s="4" t="s">
        <v>39</v>
      </c>
      <c r="D20" s="25">
        <v>2</v>
      </c>
      <c r="E20" s="184">
        <v>20</v>
      </c>
      <c r="F20" s="182">
        <v>20</v>
      </c>
      <c r="G20" s="4">
        <v>240</v>
      </c>
      <c r="H20" s="5"/>
      <c r="I20" s="79">
        <v>240</v>
      </c>
      <c r="J20" s="15">
        <v>20</v>
      </c>
      <c r="K20" s="6">
        <v>180</v>
      </c>
      <c r="L20" s="6"/>
      <c r="M20" s="28">
        <v>180</v>
      </c>
      <c r="N20" s="32">
        <v>20</v>
      </c>
      <c r="O20" s="6">
        <v>180</v>
      </c>
      <c r="P20" s="7"/>
      <c r="Q20" s="38">
        <v>180</v>
      </c>
      <c r="R20" s="36">
        <v>600</v>
      </c>
    </row>
    <row r="21" spans="1:18">
      <c r="A21" s="379" t="s">
        <v>44</v>
      </c>
      <c r="B21" s="344" t="s">
        <v>45</v>
      </c>
      <c r="C21" s="345" t="s">
        <v>24</v>
      </c>
      <c r="D21" s="346">
        <v>6</v>
      </c>
      <c r="E21" s="375">
        <v>60</v>
      </c>
      <c r="F21" s="376">
        <v>60</v>
      </c>
      <c r="G21" s="345">
        <v>504</v>
      </c>
      <c r="H21" s="345">
        <v>216</v>
      </c>
      <c r="I21" s="377">
        <v>720</v>
      </c>
      <c r="J21" s="355">
        <v>60</v>
      </c>
      <c r="K21" s="345">
        <v>378</v>
      </c>
      <c r="L21" s="345">
        <v>162</v>
      </c>
      <c r="M21" s="352">
        <v>540</v>
      </c>
      <c r="N21" s="355">
        <v>60</v>
      </c>
      <c r="O21" s="345">
        <v>378</v>
      </c>
      <c r="P21" s="345">
        <v>162</v>
      </c>
      <c r="Q21" s="349">
        <v>540</v>
      </c>
      <c r="R21" s="356">
        <f>I21+M21+Q21</f>
        <v>1800</v>
      </c>
    </row>
    <row r="22" spans="1:18">
      <c r="A22" s="379" t="s">
        <v>46</v>
      </c>
      <c r="B22" s="344" t="s">
        <v>47</v>
      </c>
      <c r="C22" s="345" t="s">
        <v>24</v>
      </c>
      <c r="D22" s="346">
        <v>4</v>
      </c>
      <c r="E22" s="380">
        <v>40</v>
      </c>
      <c r="F22" s="378">
        <v>40</v>
      </c>
      <c r="G22" s="345">
        <v>192</v>
      </c>
      <c r="H22" s="345">
        <v>288</v>
      </c>
      <c r="I22" s="377">
        <v>480</v>
      </c>
      <c r="J22" s="355">
        <v>40</v>
      </c>
      <c r="K22" s="345">
        <v>144</v>
      </c>
      <c r="L22" s="345">
        <v>216</v>
      </c>
      <c r="M22" s="352">
        <v>360</v>
      </c>
      <c r="N22" s="355">
        <v>40</v>
      </c>
      <c r="O22" s="345">
        <v>144</v>
      </c>
      <c r="P22" s="345">
        <v>216</v>
      </c>
      <c r="Q22" s="349">
        <v>360</v>
      </c>
      <c r="R22" s="356">
        <v>1200</v>
      </c>
    </row>
    <row r="23" spans="1:18" ht="15.75">
      <c r="A23" s="66" t="s">
        <v>48</v>
      </c>
      <c r="B23" s="67"/>
      <c r="C23" s="68"/>
      <c r="D23" s="71">
        <f>SUM(D5:D22)</f>
        <v>32</v>
      </c>
      <c r="E23" s="80"/>
      <c r="F23" s="81"/>
      <c r="G23" s="81"/>
      <c r="H23" s="68"/>
      <c r="I23" s="82"/>
      <c r="J23" s="72"/>
      <c r="K23" s="21"/>
      <c r="L23" s="21"/>
      <c r="M23" s="23"/>
      <c r="N23" s="33"/>
      <c r="O23" s="21"/>
      <c r="P23" s="22"/>
      <c r="Q23" s="40"/>
      <c r="R23" s="37">
        <f>SUM(R5:R22)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1"/>
  <sheetViews>
    <sheetView workbookViewId="0">
      <selection activeCell="A5" sqref="A5:R20"/>
    </sheetView>
  </sheetViews>
  <sheetFormatPr defaultRowHeight="14.25"/>
  <cols>
    <col min="1" max="1" width="32.140625" customWidth="1"/>
    <col min="2" max="2" width="10.85546875" customWidth="1"/>
    <col min="3" max="3" width="4.28515625" style="2" bestFit="1" customWidth="1"/>
    <col min="4" max="4" width="10.85546875" style="2" bestFit="1" customWidth="1"/>
    <col min="5" max="6" width="5.5703125" bestFit="1" customWidth="1"/>
    <col min="10" max="10" width="5.5703125" bestFit="1" customWidth="1"/>
    <col min="14" max="14" width="5.5703125" bestFit="1" customWidth="1"/>
    <col min="18" max="18" width="10.7109375" bestFit="1" customWidth="1"/>
  </cols>
  <sheetData>
    <row r="1" spans="1:18" ht="21">
      <c r="A1" s="1" t="s">
        <v>61</v>
      </c>
    </row>
    <row r="3" spans="1:18" ht="15.75">
      <c r="A3" s="8" t="s">
        <v>1</v>
      </c>
      <c r="B3" s="9"/>
      <c r="C3" s="10"/>
      <c r="D3" s="24"/>
      <c r="E3" s="16" t="s">
        <v>2</v>
      </c>
      <c r="F3" s="17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34" t="s">
        <v>9</v>
      </c>
    </row>
    <row r="4" spans="1:18" ht="16.149999999999999" thickBot="1">
      <c r="A4" s="57" t="s">
        <v>10</v>
      </c>
      <c r="B4" s="58"/>
      <c r="C4" s="59"/>
      <c r="D4" s="56" t="s">
        <v>11</v>
      </c>
      <c r="E4" s="236" t="s">
        <v>12</v>
      </c>
      <c r="F4" s="119" t="s">
        <v>12</v>
      </c>
      <c r="G4" s="237" t="s">
        <v>12</v>
      </c>
      <c r="H4" s="237" t="s">
        <v>13</v>
      </c>
      <c r="I4" s="23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42" t="s">
        <v>12</v>
      </c>
      <c r="O4" s="240" t="s">
        <v>12</v>
      </c>
      <c r="P4" s="237" t="s">
        <v>13</v>
      </c>
      <c r="Q4" s="241" t="s">
        <v>14</v>
      </c>
      <c r="R4" s="44" t="s">
        <v>9</v>
      </c>
    </row>
    <row r="5" spans="1:18">
      <c r="A5" s="397" t="s">
        <v>15</v>
      </c>
      <c r="B5" s="398" t="s">
        <v>16</v>
      </c>
      <c r="C5" s="399" t="s">
        <v>24</v>
      </c>
      <c r="D5" s="400">
        <v>2</v>
      </c>
      <c r="E5" s="401">
        <v>20</v>
      </c>
      <c r="F5" s="399">
        <v>20</v>
      </c>
      <c r="G5" s="399">
        <v>96</v>
      </c>
      <c r="H5" s="402">
        <v>144</v>
      </c>
      <c r="I5" s="403">
        <v>240</v>
      </c>
      <c r="J5" s="355">
        <v>20</v>
      </c>
      <c r="K5" s="345">
        <v>72</v>
      </c>
      <c r="L5" s="345">
        <v>108</v>
      </c>
      <c r="M5" s="349">
        <v>180</v>
      </c>
      <c r="N5" s="401">
        <v>20</v>
      </c>
      <c r="O5" s="399">
        <v>72</v>
      </c>
      <c r="P5" s="402">
        <v>108</v>
      </c>
      <c r="Q5" s="404">
        <v>180</v>
      </c>
      <c r="R5" s="354">
        <f>I5+M5+Q5</f>
        <v>600</v>
      </c>
    </row>
    <row r="6" spans="1:18">
      <c r="A6" s="379" t="s">
        <v>18</v>
      </c>
      <c r="B6" s="344" t="s">
        <v>19</v>
      </c>
      <c r="C6" s="345" t="s">
        <v>24</v>
      </c>
      <c r="D6" s="346">
        <v>2</v>
      </c>
      <c r="E6" s="380">
        <v>20</v>
      </c>
      <c r="F6" s="345">
        <v>20</v>
      </c>
      <c r="G6" s="345">
        <v>96</v>
      </c>
      <c r="H6" s="348">
        <v>144</v>
      </c>
      <c r="I6" s="381">
        <v>240</v>
      </c>
      <c r="J6" s="355">
        <v>20</v>
      </c>
      <c r="K6" s="345">
        <v>72</v>
      </c>
      <c r="L6" s="345">
        <v>108</v>
      </c>
      <c r="M6" s="349">
        <v>180</v>
      </c>
      <c r="N6" s="380">
        <v>20</v>
      </c>
      <c r="O6" s="345">
        <v>72</v>
      </c>
      <c r="P6" s="348">
        <v>108</v>
      </c>
      <c r="Q6" s="377">
        <v>180</v>
      </c>
      <c r="R6" s="354">
        <f>I6+M6+Q6</f>
        <v>600</v>
      </c>
    </row>
    <row r="7" spans="1:18">
      <c r="A7" s="379" t="s">
        <v>20</v>
      </c>
      <c r="B7" s="344" t="s">
        <v>21</v>
      </c>
      <c r="C7" s="345" t="s">
        <v>24</v>
      </c>
      <c r="D7" s="346">
        <v>2</v>
      </c>
      <c r="E7" s="380">
        <v>20</v>
      </c>
      <c r="F7" s="345">
        <v>20</v>
      </c>
      <c r="G7" s="345">
        <v>96</v>
      </c>
      <c r="H7" s="348">
        <v>144</v>
      </c>
      <c r="I7" s="381">
        <v>240</v>
      </c>
      <c r="J7" s="355">
        <v>20</v>
      </c>
      <c r="K7" s="345">
        <v>72</v>
      </c>
      <c r="L7" s="345">
        <v>108</v>
      </c>
      <c r="M7" s="349">
        <v>180</v>
      </c>
      <c r="N7" s="380">
        <v>20</v>
      </c>
      <c r="O7" s="345">
        <v>72</v>
      </c>
      <c r="P7" s="348">
        <v>108</v>
      </c>
      <c r="Q7" s="377">
        <v>180</v>
      </c>
      <c r="R7" s="354">
        <f>I7+M7+Q7</f>
        <v>600</v>
      </c>
    </row>
    <row r="8" spans="1:18">
      <c r="A8" s="379" t="s">
        <v>25</v>
      </c>
      <c r="B8" s="344" t="s">
        <v>26</v>
      </c>
      <c r="C8" s="345" t="s">
        <v>24</v>
      </c>
      <c r="D8" s="346">
        <v>2</v>
      </c>
      <c r="E8" s="380">
        <v>20</v>
      </c>
      <c r="F8" s="345">
        <v>20</v>
      </c>
      <c r="G8" s="345">
        <v>120</v>
      </c>
      <c r="H8" s="348">
        <v>120</v>
      </c>
      <c r="I8" s="381">
        <v>240</v>
      </c>
      <c r="J8" s="355">
        <v>30</v>
      </c>
      <c r="K8" s="345">
        <v>90</v>
      </c>
      <c r="L8" s="345">
        <v>90</v>
      </c>
      <c r="M8" s="349">
        <v>180</v>
      </c>
      <c r="N8" s="380">
        <v>30</v>
      </c>
      <c r="O8" s="345">
        <v>90</v>
      </c>
      <c r="P8" s="345">
        <v>90</v>
      </c>
      <c r="Q8" s="381">
        <f>O8+P8</f>
        <v>180</v>
      </c>
      <c r="R8" s="354">
        <f>I8+M8+Q8</f>
        <v>600</v>
      </c>
    </row>
    <row r="9" spans="1:18">
      <c r="A9" s="382" t="s">
        <v>27</v>
      </c>
      <c r="B9" s="344"/>
      <c r="C9" s="345"/>
      <c r="D9" s="346"/>
      <c r="E9" s="405">
        <v>6.6</v>
      </c>
      <c r="F9" s="366">
        <v>6.6</v>
      </c>
      <c r="G9" s="362">
        <v>40</v>
      </c>
      <c r="H9" s="363"/>
      <c r="I9" s="406"/>
      <c r="J9" s="366">
        <v>6.6</v>
      </c>
      <c r="K9" s="362">
        <v>30</v>
      </c>
      <c r="L9" s="362"/>
      <c r="M9" s="364"/>
      <c r="N9" s="405">
        <v>6.6</v>
      </c>
      <c r="O9" s="362">
        <v>30</v>
      </c>
      <c r="P9" s="362"/>
      <c r="Q9" s="406"/>
      <c r="R9" s="354"/>
    </row>
    <row r="10" spans="1:18">
      <c r="A10" s="382" t="s">
        <v>28</v>
      </c>
      <c r="B10" s="344"/>
      <c r="C10" s="345"/>
      <c r="D10" s="346"/>
      <c r="E10" s="405">
        <v>13.4</v>
      </c>
      <c r="F10" s="366">
        <v>13.4</v>
      </c>
      <c r="G10" s="362">
        <v>80</v>
      </c>
      <c r="H10" s="363"/>
      <c r="I10" s="406"/>
      <c r="J10" s="366">
        <v>13.4</v>
      </c>
      <c r="K10" s="362">
        <v>60</v>
      </c>
      <c r="L10" s="362"/>
      <c r="M10" s="364"/>
      <c r="N10" s="405">
        <v>13.4</v>
      </c>
      <c r="O10" s="362">
        <v>60</v>
      </c>
      <c r="P10" s="362"/>
      <c r="Q10" s="406"/>
      <c r="R10" s="354"/>
    </row>
    <row r="11" spans="1:18">
      <c r="A11" s="379" t="s">
        <v>29</v>
      </c>
      <c r="B11" s="344" t="s">
        <v>30</v>
      </c>
      <c r="C11" s="345" t="s">
        <v>24</v>
      </c>
      <c r="D11" s="346">
        <v>4</v>
      </c>
      <c r="E11" s="380">
        <v>40</v>
      </c>
      <c r="F11" s="345">
        <v>40</v>
      </c>
      <c r="G11" s="345">
        <v>240</v>
      </c>
      <c r="H11" s="348">
        <v>240</v>
      </c>
      <c r="I11" s="381">
        <v>480</v>
      </c>
      <c r="J11" s="355">
        <v>40</v>
      </c>
      <c r="K11" s="345">
        <v>180</v>
      </c>
      <c r="L11" s="345">
        <v>180</v>
      </c>
      <c r="M11" s="349">
        <v>360</v>
      </c>
      <c r="N11" s="380">
        <v>40</v>
      </c>
      <c r="O11" s="345">
        <v>180</v>
      </c>
      <c r="P11" s="345">
        <v>180</v>
      </c>
      <c r="Q11" s="381">
        <v>360</v>
      </c>
      <c r="R11" s="354">
        <f>I11+M11+Q11</f>
        <v>1200</v>
      </c>
    </row>
    <row r="12" spans="1:18">
      <c r="A12" s="357" t="s">
        <v>31</v>
      </c>
      <c r="B12" s="358"/>
      <c r="C12" s="359"/>
      <c r="D12" s="360"/>
      <c r="E12" s="407">
        <v>13.3</v>
      </c>
      <c r="F12" s="363">
        <v>13.3</v>
      </c>
      <c r="G12" s="362">
        <v>80</v>
      </c>
      <c r="H12" s="363"/>
      <c r="I12" s="406"/>
      <c r="J12" s="366">
        <v>13.3</v>
      </c>
      <c r="K12" s="362">
        <v>60</v>
      </c>
      <c r="L12" s="362"/>
      <c r="M12" s="364"/>
      <c r="N12" s="405">
        <v>13.3</v>
      </c>
      <c r="O12" s="362">
        <v>60</v>
      </c>
      <c r="P12" s="345"/>
      <c r="Q12" s="381"/>
      <c r="R12" s="354"/>
    </row>
    <row r="13" spans="1:18">
      <c r="A13" s="357" t="s">
        <v>32</v>
      </c>
      <c r="B13" s="358"/>
      <c r="C13" s="359"/>
      <c r="D13" s="360"/>
      <c r="E13" s="407">
        <v>26.7</v>
      </c>
      <c r="F13" s="363">
        <v>26.7</v>
      </c>
      <c r="G13" s="362">
        <v>160</v>
      </c>
      <c r="H13" s="363"/>
      <c r="I13" s="406"/>
      <c r="J13" s="366">
        <v>26.7</v>
      </c>
      <c r="K13" s="362">
        <v>120</v>
      </c>
      <c r="L13" s="362"/>
      <c r="M13" s="364"/>
      <c r="N13" s="405">
        <v>26.7</v>
      </c>
      <c r="O13" s="362">
        <v>120</v>
      </c>
      <c r="P13" s="345"/>
      <c r="Q13" s="381"/>
      <c r="R13" s="354"/>
    </row>
    <row r="14" spans="1:18">
      <c r="A14" s="379" t="s">
        <v>33</v>
      </c>
      <c r="B14" s="344" t="s">
        <v>34</v>
      </c>
      <c r="C14" s="345" t="s">
        <v>24</v>
      </c>
      <c r="D14" s="346">
        <v>2</v>
      </c>
      <c r="E14" s="375">
        <v>20</v>
      </c>
      <c r="F14" s="345">
        <v>20</v>
      </c>
      <c r="G14" s="345">
        <v>96</v>
      </c>
      <c r="H14" s="348">
        <v>144</v>
      </c>
      <c r="I14" s="381">
        <v>240</v>
      </c>
      <c r="J14" s="355">
        <v>20</v>
      </c>
      <c r="K14" s="345">
        <v>72</v>
      </c>
      <c r="L14" s="345">
        <v>108</v>
      </c>
      <c r="M14" s="349">
        <v>180</v>
      </c>
      <c r="N14" s="380">
        <v>20</v>
      </c>
      <c r="O14" s="345">
        <v>72</v>
      </c>
      <c r="P14" s="348">
        <v>108</v>
      </c>
      <c r="Q14" s="377">
        <v>180</v>
      </c>
      <c r="R14" s="354">
        <f>I14+M14+Q14</f>
        <v>600</v>
      </c>
    </row>
    <row r="15" spans="1:18">
      <c r="A15" s="379" t="s">
        <v>35</v>
      </c>
      <c r="B15" s="344" t="s">
        <v>36</v>
      </c>
      <c r="C15" s="345" t="s">
        <v>17</v>
      </c>
      <c r="D15" s="346">
        <v>2</v>
      </c>
      <c r="E15" s="375">
        <v>20</v>
      </c>
      <c r="F15" s="345">
        <v>20</v>
      </c>
      <c r="G15" s="345">
        <v>96</v>
      </c>
      <c r="H15" s="348">
        <v>144</v>
      </c>
      <c r="I15" s="381">
        <f>G15+H15</f>
        <v>240</v>
      </c>
      <c r="J15" s="355">
        <v>20</v>
      </c>
      <c r="K15" s="345">
        <v>72</v>
      </c>
      <c r="L15" s="345"/>
      <c r="M15" s="349">
        <f>K15</f>
        <v>72</v>
      </c>
      <c r="N15" s="380">
        <v>20</v>
      </c>
      <c r="O15" s="345">
        <v>72</v>
      </c>
      <c r="P15" s="348">
        <f>2*P5</f>
        <v>216</v>
      </c>
      <c r="Q15" s="377">
        <f>O15+P15</f>
        <v>288</v>
      </c>
      <c r="R15" s="354">
        <f>I15+M15+Q15</f>
        <v>600</v>
      </c>
    </row>
    <row r="16" spans="1:18">
      <c r="A16" s="379" t="s">
        <v>37</v>
      </c>
      <c r="B16" s="344" t="s">
        <v>38</v>
      </c>
      <c r="C16" s="345" t="s">
        <v>39</v>
      </c>
      <c r="D16" s="346">
        <v>2</v>
      </c>
      <c r="E16" s="375">
        <v>20</v>
      </c>
      <c r="F16" s="345">
        <v>20</v>
      </c>
      <c r="G16" s="345">
        <v>240</v>
      </c>
      <c r="H16" s="348"/>
      <c r="I16" s="381">
        <v>240</v>
      </c>
      <c r="J16" s="355">
        <v>20</v>
      </c>
      <c r="K16" s="345">
        <v>180</v>
      </c>
      <c r="L16" s="345"/>
      <c r="M16" s="349">
        <v>180</v>
      </c>
      <c r="N16" s="380">
        <v>20</v>
      </c>
      <c r="O16" s="345">
        <v>180</v>
      </c>
      <c r="P16" s="348"/>
      <c r="Q16" s="377">
        <v>180</v>
      </c>
      <c r="R16" s="354">
        <v>600</v>
      </c>
    </row>
    <row r="17" spans="1:18">
      <c r="A17" s="379" t="s">
        <v>40</v>
      </c>
      <c r="B17" s="344" t="s">
        <v>41</v>
      </c>
      <c r="C17" s="345" t="s">
        <v>39</v>
      </c>
      <c r="D17" s="346">
        <v>2</v>
      </c>
      <c r="E17" s="375">
        <v>20</v>
      </c>
      <c r="F17" s="345">
        <v>20</v>
      </c>
      <c r="G17" s="345">
        <v>240</v>
      </c>
      <c r="H17" s="348"/>
      <c r="I17" s="381">
        <v>240</v>
      </c>
      <c r="J17" s="355">
        <v>20</v>
      </c>
      <c r="K17" s="345">
        <v>180</v>
      </c>
      <c r="L17" s="345"/>
      <c r="M17" s="349">
        <v>180</v>
      </c>
      <c r="N17" s="380">
        <v>20</v>
      </c>
      <c r="O17" s="345">
        <v>180</v>
      </c>
      <c r="P17" s="348"/>
      <c r="Q17" s="377">
        <v>180</v>
      </c>
      <c r="R17" s="354">
        <v>600</v>
      </c>
    </row>
    <row r="18" spans="1:18">
      <c r="A18" s="379" t="s">
        <v>42</v>
      </c>
      <c r="B18" s="344" t="s">
        <v>43</v>
      </c>
      <c r="C18" s="345" t="s">
        <v>39</v>
      </c>
      <c r="D18" s="346">
        <v>2</v>
      </c>
      <c r="E18" s="375">
        <v>20</v>
      </c>
      <c r="F18" s="345">
        <v>20</v>
      </c>
      <c r="G18" s="345">
        <v>240</v>
      </c>
      <c r="H18" s="348"/>
      <c r="I18" s="381">
        <v>240</v>
      </c>
      <c r="J18" s="355">
        <v>20</v>
      </c>
      <c r="K18" s="345">
        <v>180</v>
      </c>
      <c r="L18" s="345"/>
      <c r="M18" s="349">
        <v>180</v>
      </c>
      <c r="N18" s="380">
        <v>20</v>
      </c>
      <c r="O18" s="345">
        <v>180</v>
      </c>
      <c r="P18" s="348"/>
      <c r="Q18" s="377">
        <v>180</v>
      </c>
      <c r="R18" s="354">
        <v>600</v>
      </c>
    </row>
    <row r="19" spans="1:18">
      <c r="A19" s="379" t="s">
        <v>44</v>
      </c>
      <c r="B19" s="344" t="s">
        <v>45</v>
      </c>
      <c r="C19" s="345" t="s">
        <v>24</v>
      </c>
      <c r="D19" s="346">
        <v>5</v>
      </c>
      <c r="E19" s="375">
        <v>50</v>
      </c>
      <c r="F19" s="376">
        <v>50</v>
      </c>
      <c r="G19" s="345">
        <v>420</v>
      </c>
      <c r="H19" s="345">
        <v>180</v>
      </c>
      <c r="I19" s="377">
        <v>600</v>
      </c>
      <c r="J19" s="355">
        <v>50</v>
      </c>
      <c r="K19" s="345">
        <v>315</v>
      </c>
      <c r="L19" s="345">
        <v>135</v>
      </c>
      <c r="M19" s="349">
        <v>450</v>
      </c>
      <c r="N19" s="380">
        <v>50</v>
      </c>
      <c r="O19" s="345">
        <v>315</v>
      </c>
      <c r="P19" s="345">
        <v>135</v>
      </c>
      <c r="Q19" s="381">
        <v>450</v>
      </c>
      <c r="R19" s="354">
        <v>1500</v>
      </c>
    </row>
    <row r="20" spans="1:18">
      <c r="A20" s="379" t="s">
        <v>46</v>
      </c>
      <c r="B20" s="344" t="s">
        <v>47</v>
      </c>
      <c r="C20" s="345" t="s">
        <v>24</v>
      </c>
      <c r="D20" s="346">
        <v>5</v>
      </c>
      <c r="E20" s="380">
        <v>50</v>
      </c>
      <c r="F20" s="345">
        <v>50</v>
      </c>
      <c r="G20" s="345">
        <v>240</v>
      </c>
      <c r="H20" s="345">
        <v>360</v>
      </c>
      <c r="I20" s="377">
        <v>600</v>
      </c>
      <c r="J20" s="355">
        <v>50</v>
      </c>
      <c r="K20" s="345">
        <v>180</v>
      </c>
      <c r="L20" s="345">
        <v>270</v>
      </c>
      <c r="M20" s="349">
        <v>450</v>
      </c>
      <c r="N20" s="380">
        <v>50</v>
      </c>
      <c r="O20" s="345">
        <v>180</v>
      </c>
      <c r="P20" s="345">
        <v>270</v>
      </c>
      <c r="Q20" s="381">
        <v>450</v>
      </c>
      <c r="R20" s="354">
        <v>1500</v>
      </c>
    </row>
    <row r="21" spans="1:18" ht="16.149999999999999" thickBot="1">
      <c r="A21" s="66" t="s">
        <v>48</v>
      </c>
      <c r="B21" s="67"/>
      <c r="C21" s="68"/>
      <c r="D21" s="71">
        <f>SUM(D5:D20)</f>
        <v>32</v>
      </c>
      <c r="E21" s="80"/>
      <c r="F21" s="81"/>
      <c r="G21" s="81"/>
      <c r="H21" s="68"/>
      <c r="I21" s="82"/>
      <c r="J21" s="72"/>
      <c r="K21" s="21"/>
      <c r="L21" s="21"/>
      <c r="M21" s="271"/>
      <c r="N21" s="272"/>
      <c r="O21" s="273"/>
      <c r="P21" s="274"/>
      <c r="Q21" s="275"/>
      <c r="R21" s="235">
        <f>SUM(R5:R20)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rowBreaks count="1" manualBreakCount="1">
    <brk id="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7"/>
  <sheetViews>
    <sheetView workbookViewId="0">
      <selection activeCell="A18" sqref="A18:R21"/>
    </sheetView>
  </sheetViews>
  <sheetFormatPr defaultRowHeight="14.2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62</v>
      </c>
    </row>
    <row r="3" spans="1:18" ht="15.75">
      <c r="A3" s="85" t="s">
        <v>1</v>
      </c>
      <c r="B3" s="61"/>
      <c r="C3" s="62"/>
      <c r="D3" s="86"/>
      <c r="E3" s="73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59"/>
      <c r="D4" s="97" t="s">
        <v>11</v>
      </c>
      <c r="E4" s="98" t="s">
        <v>12</v>
      </c>
      <c r="F4" s="9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00" t="s">
        <v>9</v>
      </c>
    </row>
    <row r="5" spans="1:18">
      <c r="A5" s="169" t="s">
        <v>15</v>
      </c>
      <c r="B5" s="170" t="s">
        <v>16</v>
      </c>
      <c r="C5" s="171" t="s">
        <v>17</v>
      </c>
      <c r="D5" s="185">
        <v>1</v>
      </c>
      <c r="E5" s="94">
        <v>10</v>
      </c>
      <c r="F5" s="47">
        <v>10</v>
      </c>
      <c r="G5" s="47">
        <v>48</v>
      </c>
      <c r="H5" s="47">
        <v>72</v>
      </c>
      <c r="I5" s="95">
        <v>120</v>
      </c>
      <c r="J5" s="94">
        <v>10</v>
      </c>
      <c r="K5" s="47">
        <v>36</v>
      </c>
      <c r="L5" s="47"/>
      <c r="M5" s="95">
        <v>36</v>
      </c>
      <c r="N5" s="94">
        <v>10</v>
      </c>
      <c r="O5" s="47">
        <v>36</v>
      </c>
      <c r="P5" s="47">
        <v>108</v>
      </c>
      <c r="Q5" s="95">
        <v>144</v>
      </c>
      <c r="R5" s="96">
        <v>300</v>
      </c>
    </row>
    <row r="6" spans="1:18">
      <c r="A6" s="172" t="s">
        <v>18</v>
      </c>
      <c r="B6" s="164" t="s">
        <v>19</v>
      </c>
      <c r="C6" s="173" t="s">
        <v>17</v>
      </c>
      <c r="D6" s="166">
        <v>1</v>
      </c>
      <c r="E6" s="78">
        <v>10</v>
      </c>
      <c r="F6" s="4">
        <v>10</v>
      </c>
      <c r="G6" s="4">
        <v>48</v>
      </c>
      <c r="H6" s="5">
        <v>72</v>
      </c>
      <c r="I6" s="79">
        <v>120</v>
      </c>
      <c r="J6" s="78">
        <v>10</v>
      </c>
      <c r="K6" s="4">
        <v>36</v>
      </c>
      <c r="L6" s="4"/>
      <c r="M6" s="79">
        <v>36</v>
      </c>
      <c r="N6" s="78">
        <v>10</v>
      </c>
      <c r="O6" s="4">
        <v>36</v>
      </c>
      <c r="P6" s="5">
        <v>108</v>
      </c>
      <c r="Q6" s="65">
        <v>144</v>
      </c>
      <c r="R6" s="91">
        <f>I6+M6+Q6</f>
        <v>300</v>
      </c>
    </row>
    <row r="7" spans="1:18">
      <c r="A7" s="172" t="s">
        <v>20</v>
      </c>
      <c r="B7" s="164" t="s">
        <v>21</v>
      </c>
      <c r="C7" s="173" t="s">
        <v>17</v>
      </c>
      <c r="D7" s="166">
        <v>1</v>
      </c>
      <c r="E7" s="78">
        <v>10</v>
      </c>
      <c r="F7" s="4">
        <v>10</v>
      </c>
      <c r="G7" s="4">
        <v>48</v>
      </c>
      <c r="H7" s="5">
        <v>72</v>
      </c>
      <c r="I7" s="79">
        <v>120</v>
      </c>
      <c r="J7" s="78">
        <v>10</v>
      </c>
      <c r="K7" s="4">
        <v>36</v>
      </c>
      <c r="L7" s="4"/>
      <c r="M7" s="79">
        <v>36</v>
      </c>
      <c r="N7" s="78">
        <v>10</v>
      </c>
      <c r="O7" s="4">
        <v>36</v>
      </c>
      <c r="P7" s="5">
        <v>108</v>
      </c>
      <c r="Q7" s="65">
        <v>144</v>
      </c>
      <c r="R7" s="91">
        <f>I7+M7+Q7</f>
        <v>300</v>
      </c>
    </row>
    <row r="8" spans="1:18">
      <c r="A8" s="172" t="s">
        <v>25</v>
      </c>
      <c r="B8" s="164" t="s">
        <v>26</v>
      </c>
      <c r="C8" s="173" t="s">
        <v>24</v>
      </c>
      <c r="D8" s="166">
        <v>2</v>
      </c>
      <c r="E8" s="15">
        <v>20</v>
      </c>
      <c r="F8" s="4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>
      <c r="A9" s="174" t="s">
        <v>27</v>
      </c>
      <c r="B9" s="164"/>
      <c r="C9" s="173"/>
      <c r="D9" s="166"/>
      <c r="E9" s="159">
        <v>6.6</v>
      </c>
      <c r="F9" s="159">
        <v>6.6</v>
      </c>
      <c r="G9" s="149">
        <v>40</v>
      </c>
      <c r="H9" s="150"/>
      <c r="I9" s="151"/>
      <c r="J9" s="148">
        <v>6.6</v>
      </c>
      <c r="K9" s="152">
        <v>30</v>
      </c>
      <c r="L9" s="152"/>
      <c r="M9" s="153"/>
      <c r="N9" s="159">
        <v>6.6</v>
      </c>
      <c r="O9" s="152">
        <v>30</v>
      </c>
      <c r="P9" s="6"/>
      <c r="Q9" s="87"/>
      <c r="R9" s="92"/>
    </row>
    <row r="10" spans="1:18">
      <c r="A10" s="174" t="s">
        <v>28</v>
      </c>
      <c r="B10" s="164"/>
      <c r="C10" s="173"/>
      <c r="D10" s="166"/>
      <c r="E10" s="159">
        <v>13.4</v>
      </c>
      <c r="F10" s="159">
        <v>13.4</v>
      </c>
      <c r="G10" s="149">
        <v>80</v>
      </c>
      <c r="H10" s="150"/>
      <c r="I10" s="151"/>
      <c r="J10" s="148">
        <v>13.4</v>
      </c>
      <c r="K10" s="152">
        <v>60</v>
      </c>
      <c r="L10" s="152"/>
      <c r="M10" s="153"/>
      <c r="N10" s="159">
        <v>13.4</v>
      </c>
      <c r="O10" s="152">
        <v>60</v>
      </c>
      <c r="P10" s="6"/>
      <c r="Q10" s="87"/>
      <c r="R10" s="92"/>
    </row>
    <row r="11" spans="1:18">
      <c r="A11" s="172" t="s">
        <v>29</v>
      </c>
      <c r="B11" s="164" t="s">
        <v>30</v>
      </c>
      <c r="C11" s="173" t="s">
        <v>24</v>
      </c>
      <c r="D11" s="166">
        <v>4</v>
      </c>
      <c r="E11" s="78">
        <v>40</v>
      </c>
      <c r="F11" s="59">
        <v>40</v>
      </c>
      <c r="G11" s="4">
        <v>240</v>
      </c>
      <c r="H11" s="5">
        <v>240</v>
      </c>
      <c r="I11" s="79">
        <v>480</v>
      </c>
      <c r="J11" s="78">
        <v>40</v>
      </c>
      <c r="K11" s="4">
        <v>180</v>
      </c>
      <c r="L11" s="4">
        <v>180</v>
      </c>
      <c r="M11" s="79">
        <v>360</v>
      </c>
      <c r="N11" s="78">
        <v>40</v>
      </c>
      <c r="O11" s="4">
        <v>180</v>
      </c>
      <c r="P11" s="4">
        <v>180</v>
      </c>
      <c r="Q11" s="79">
        <v>360</v>
      </c>
      <c r="R11" s="91">
        <f>I11+M11+Q11</f>
        <v>1200</v>
      </c>
    </row>
    <row r="12" spans="1:18">
      <c r="A12" s="175" t="s">
        <v>31</v>
      </c>
      <c r="B12" s="165"/>
      <c r="C12" s="176"/>
      <c r="D12" s="167"/>
      <c r="E12" s="183">
        <v>13.3</v>
      </c>
      <c r="F12" s="181">
        <v>13.3</v>
      </c>
      <c r="G12" s="149">
        <v>80</v>
      </c>
      <c r="H12" s="150"/>
      <c r="I12" s="151"/>
      <c r="J12" s="148">
        <v>13.3</v>
      </c>
      <c r="K12" s="152">
        <v>60</v>
      </c>
      <c r="L12" s="152"/>
      <c r="M12" s="153"/>
      <c r="N12" s="148">
        <v>13.3</v>
      </c>
      <c r="O12" s="152">
        <v>60</v>
      </c>
      <c r="P12" s="4"/>
      <c r="Q12" s="79"/>
      <c r="R12" s="91"/>
    </row>
    <row r="13" spans="1:18">
      <c r="A13" s="175" t="s">
        <v>32</v>
      </c>
      <c r="B13" s="165"/>
      <c r="C13" s="176"/>
      <c r="D13" s="167"/>
      <c r="E13" s="183">
        <v>26.7</v>
      </c>
      <c r="F13" s="181">
        <v>26.7</v>
      </c>
      <c r="G13" s="149">
        <v>160</v>
      </c>
      <c r="H13" s="150"/>
      <c r="I13" s="151"/>
      <c r="J13" s="148">
        <v>26.7</v>
      </c>
      <c r="K13" s="152">
        <v>120</v>
      </c>
      <c r="L13" s="152"/>
      <c r="M13" s="153"/>
      <c r="N13" s="148">
        <v>26.7</v>
      </c>
      <c r="O13" s="152">
        <v>120</v>
      </c>
      <c r="P13" s="4"/>
      <c r="Q13" s="79"/>
      <c r="R13" s="91"/>
    </row>
    <row r="14" spans="1:18">
      <c r="A14" s="172" t="s">
        <v>33</v>
      </c>
      <c r="B14" s="164" t="s">
        <v>34</v>
      </c>
      <c r="C14" s="173" t="s">
        <v>17</v>
      </c>
      <c r="D14" s="166">
        <v>1</v>
      </c>
      <c r="E14" s="184">
        <v>10</v>
      </c>
      <c r="F14" s="182">
        <v>10</v>
      </c>
      <c r="G14" s="4">
        <v>48</v>
      </c>
      <c r="H14" s="5">
        <v>72</v>
      </c>
      <c r="I14" s="79">
        <v>120</v>
      </c>
      <c r="J14" s="78">
        <v>10</v>
      </c>
      <c r="K14" s="4">
        <v>36</v>
      </c>
      <c r="L14" s="4"/>
      <c r="M14" s="79">
        <v>36</v>
      </c>
      <c r="N14" s="78">
        <v>10</v>
      </c>
      <c r="O14" s="4">
        <v>36</v>
      </c>
      <c r="P14" s="5">
        <v>108</v>
      </c>
      <c r="Q14" s="65">
        <v>144</v>
      </c>
      <c r="R14" s="91">
        <f>I14+M14+Q14</f>
        <v>300</v>
      </c>
    </row>
    <row r="15" spans="1:18">
      <c r="A15" s="172" t="s">
        <v>35</v>
      </c>
      <c r="B15" s="164" t="s">
        <v>36</v>
      </c>
      <c r="C15" s="173" t="s">
        <v>17</v>
      </c>
      <c r="D15" s="166">
        <v>1</v>
      </c>
      <c r="E15" s="184">
        <v>10</v>
      </c>
      <c r="F15" s="182">
        <v>10</v>
      </c>
      <c r="G15" s="4">
        <v>48</v>
      </c>
      <c r="H15" s="5">
        <v>72</v>
      </c>
      <c r="I15" s="79">
        <v>120</v>
      </c>
      <c r="J15" s="78">
        <v>10</v>
      </c>
      <c r="K15" s="4">
        <v>36</v>
      </c>
      <c r="L15" s="4"/>
      <c r="M15" s="79">
        <v>36</v>
      </c>
      <c r="N15" s="78">
        <v>10</v>
      </c>
      <c r="O15" s="4">
        <v>36</v>
      </c>
      <c r="P15" s="5">
        <v>108</v>
      </c>
      <c r="Q15" s="65">
        <v>144</v>
      </c>
      <c r="R15" s="91">
        <f>I15+M15+Q15</f>
        <v>300</v>
      </c>
    </row>
    <row r="16" spans="1:18">
      <c r="A16" s="172" t="s">
        <v>37</v>
      </c>
      <c r="B16" s="164" t="s">
        <v>38</v>
      </c>
      <c r="C16" s="173" t="s">
        <v>39</v>
      </c>
      <c r="D16" s="166">
        <v>2</v>
      </c>
      <c r="E16" s="184">
        <v>20</v>
      </c>
      <c r="F16" s="182">
        <v>20</v>
      </c>
      <c r="G16" s="4">
        <v>240</v>
      </c>
      <c r="H16" s="5"/>
      <c r="I16" s="79">
        <v>240</v>
      </c>
      <c r="J16" s="78">
        <v>20</v>
      </c>
      <c r="K16" s="5">
        <v>180</v>
      </c>
      <c r="L16" s="6"/>
      <c r="M16" s="87">
        <v>180</v>
      </c>
      <c r="N16" s="88">
        <v>20</v>
      </c>
      <c r="O16" s="6">
        <v>180</v>
      </c>
      <c r="P16" s="7"/>
      <c r="Q16" s="89">
        <v>180</v>
      </c>
      <c r="R16" s="92">
        <v>600</v>
      </c>
    </row>
    <row r="17" spans="1:18">
      <c r="A17" s="172" t="s">
        <v>40</v>
      </c>
      <c r="B17" s="164" t="s">
        <v>41</v>
      </c>
      <c r="C17" s="173" t="s">
        <v>39</v>
      </c>
      <c r="D17" s="166">
        <v>2</v>
      </c>
      <c r="E17" s="184">
        <v>20</v>
      </c>
      <c r="F17" s="182">
        <v>20</v>
      </c>
      <c r="G17" s="4">
        <v>240</v>
      </c>
      <c r="H17" s="5"/>
      <c r="I17" s="79">
        <v>240</v>
      </c>
      <c r="J17" s="78">
        <v>20</v>
      </c>
      <c r="K17" s="5">
        <v>180</v>
      </c>
      <c r="L17" s="6"/>
      <c r="M17" s="87">
        <v>180</v>
      </c>
      <c r="N17" s="88">
        <v>20</v>
      </c>
      <c r="O17" s="6">
        <v>180</v>
      </c>
      <c r="P17" s="7"/>
      <c r="Q17" s="89">
        <v>180</v>
      </c>
      <c r="R17" s="92">
        <v>600</v>
      </c>
    </row>
    <row r="18" spans="1:18">
      <c r="A18" s="408" t="s">
        <v>42</v>
      </c>
      <c r="B18" s="409" t="s">
        <v>43</v>
      </c>
      <c r="C18" s="410" t="s">
        <v>39</v>
      </c>
      <c r="D18" s="411">
        <v>2</v>
      </c>
      <c r="E18" s="375">
        <v>20</v>
      </c>
      <c r="F18" s="373">
        <v>20</v>
      </c>
      <c r="G18" s="345">
        <v>240</v>
      </c>
      <c r="H18" s="348"/>
      <c r="I18" s="381">
        <v>240</v>
      </c>
      <c r="J18" s="380">
        <v>20</v>
      </c>
      <c r="K18" s="348">
        <v>180</v>
      </c>
      <c r="L18" s="345"/>
      <c r="M18" s="381">
        <v>180</v>
      </c>
      <c r="N18" s="380">
        <v>20</v>
      </c>
      <c r="O18" s="345">
        <v>180</v>
      </c>
      <c r="P18" s="348"/>
      <c r="Q18" s="377">
        <v>180</v>
      </c>
      <c r="R18" s="412">
        <v>600</v>
      </c>
    </row>
    <row r="19" spans="1:18">
      <c r="A19" s="379" t="s">
        <v>44</v>
      </c>
      <c r="B19" s="344" t="s">
        <v>45</v>
      </c>
      <c r="C19" s="345" t="s">
        <v>24</v>
      </c>
      <c r="D19" s="346">
        <v>5</v>
      </c>
      <c r="E19" s="375">
        <v>50</v>
      </c>
      <c r="F19" s="376">
        <v>50</v>
      </c>
      <c r="G19" s="345">
        <v>420</v>
      </c>
      <c r="H19" s="345">
        <v>180</v>
      </c>
      <c r="I19" s="377">
        <v>600</v>
      </c>
      <c r="J19" s="355">
        <v>50</v>
      </c>
      <c r="K19" s="345">
        <v>315</v>
      </c>
      <c r="L19" s="345">
        <v>135</v>
      </c>
      <c r="M19" s="349">
        <v>450</v>
      </c>
      <c r="N19" s="380">
        <v>50</v>
      </c>
      <c r="O19" s="345">
        <v>315</v>
      </c>
      <c r="P19" s="345">
        <v>135</v>
      </c>
      <c r="Q19" s="381">
        <v>450</v>
      </c>
      <c r="R19" s="354">
        <v>1500</v>
      </c>
    </row>
    <row r="20" spans="1:18">
      <c r="A20" s="408" t="s">
        <v>46</v>
      </c>
      <c r="B20" s="409" t="s">
        <v>47</v>
      </c>
      <c r="C20" s="410" t="s">
        <v>24</v>
      </c>
      <c r="D20" s="411">
        <v>4</v>
      </c>
      <c r="E20" s="380">
        <v>40</v>
      </c>
      <c r="F20" s="378">
        <v>40</v>
      </c>
      <c r="G20" s="345">
        <v>192</v>
      </c>
      <c r="H20" s="348">
        <v>288</v>
      </c>
      <c r="I20" s="381">
        <v>480</v>
      </c>
      <c r="J20" s="380">
        <v>40</v>
      </c>
      <c r="K20" s="345">
        <v>144</v>
      </c>
      <c r="L20" s="345">
        <v>216</v>
      </c>
      <c r="M20" s="381">
        <v>360</v>
      </c>
      <c r="N20" s="380">
        <v>40</v>
      </c>
      <c r="O20" s="345">
        <v>144</v>
      </c>
      <c r="P20" s="345">
        <v>216</v>
      </c>
      <c r="Q20" s="381">
        <v>360</v>
      </c>
      <c r="R20" s="412">
        <f>I20+M20+Q20</f>
        <v>1200</v>
      </c>
    </row>
    <row r="21" spans="1:18" ht="15.75">
      <c r="A21" s="413" t="s">
        <v>48</v>
      </c>
      <c r="B21" s="409"/>
      <c r="C21" s="410"/>
      <c r="D21" s="414">
        <f>SUM(D5:D20)</f>
        <v>26</v>
      </c>
      <c r="E21" s="415"/>
      <c r="F21" s="345"/>
      <c r="G21" s="345"/>
      <c r="H21" s="345"/>
      <c r="I21" s="377"/>
      <c r="J21" s="415"/>
      <c r="K21" s="345"/>
      <c r="L21" s="345"/>
      <c r="M21" s="377"/>
      <c r="N21" s="415"/>
      <c r="O21" s="345"/>
      <c r="P21" s="345"/>
      <c r="Q21" s="377"/>
      <c r="R21" s="412"/>
    </row>
    <row r="22" spans="1:18">
      <c r="A22" s="172"/>
      <c r="B22" s="164"/>
      <c r="C22" s="173"/>
      <c r="D22" s="166"/>
      <c r="E22" s="84"/>
      <c r="F22" s="4"/>
      <c r="G22" s="4"/>
      <c r="H22" s="4"/>
      <c r="I22" s="65"/>
      <c r="J22" s="84"/>
      <c r="K22" s="4"/>
      <c r="L22" s="4"/>
      <c r="M22" s="65"/>
      <c r="N22" s="84"/>
      <c r="O22" s="4"/>
      <c r="P22" s="4"/>
      <c r="Q22" s="65"/>
      <c r="R22" s="91"/>
    </row>
    <row r="23" spans="1:18" ht="15.75">
      <c r="A23" s="177" t="s">
        <v>63</v>
      </c>
      <c r="B23" s="164"/>
      <c r="C23" s="173"/>
      <c r="D23" s="166"/>
      <c r="E23" s="84"/>
      <c r="F23" s="4"/>
      <c r="G23" s="4"/>
      <c r="H23" s="4"/>
      <c r="I23" s="65"/>
      <c r="J23" s="84"/>
      <c r="K23" s="4"/>
      <c r="L23" s="4"/>
      <c r="M23" s="65"/>
      <c r="N23" s="84"/>
      <c r="O23" s="4"/>
      <c r="P23" s="4"/>
      <c r="Q23" s="65"/>
      <c r="R23" s="91"/>
    </row>
    <row r="24" spans="1:18">
      <c r="A24" s="172" t="s">
        <v>22</v>
      </c>
      <c r="B24" s="164" t="s">
        <v>64</v>
      </c>
      <c r="C24" s="173" t="s">
        <v>24</v>
      </c>
      <c r="D24" s="166">
        <v>6</v>
      </c>
      <c r="E24" s="84">
        <v>60</v>
      </c>
      <c r="F24" s="4">
        <v>60</v>
      </c>
      <c r="G24" s="4">
        <v>288</v>
      </c>
      <c r="H24" s="4">
        <v>432</v>
      </c>
      <c r="I24" s="65">
        <v>720</v>
      </c>
      <c r="J24" s="84">
        <v>60</v>
      </c>
      <c r="K24" s="4">
        <v>216</v>
      </c>
      <c r="L24" s="4">
        <v>324</v>
      </c>
      <c r="M24" s="65">
        <v>540</v>
      </c>
      <c r="N24" s="84">
        <v>60</v>
      </c>
      <c r="O24" s="4">
        <v>216</v>
      </c>
      <c r="P24" s="4">
        <v>324</v>
      </c>
      <c r="Q24" s="65">
        <v>540</v>
      </c>
      <c r="R24" s="91">
        <f>I24+M24+Q24</f>
        <v>1800</v>
      </c>
    </row>
    <row r="25" spans="1:18" ht="15.75">
      <c r="A25" s="177" t="s">
        <v>65</v>
      </c>
      <c r="B25" s="164"/>
      <c r="C25" s="173"/>
      <c r="D25" s="186">
        <f>SUM(D24:D24)</f>
        <v>6</v>
      </c>
      <c r="E25" s="84"/>
      <c r="F25" s="4"/>
      <c r="G25" s="4"/>
      <c r="H25" s="4"/>
      <c r="I25" s="65"/>
      <c r="J25" s="84"/>
      <c r="K25" s="4"/>
      <c r="L25" s="4"/>
      <c r="M25" s="65"/>
      <c r="N25" s="84"/>
      <c r="O25" s="4"/>
      <c r="P25" s="4"/>
      <c r="Q25" s="65"/>
      <c r="R25" s="91"/>
    </row>
    <row r="26" spans="1:18">
      <c r="A26" s="172"/>
      <c r="B26" s="164"/>
      <c r="C26" s="173"/>
      <c r="D26" s="166"/>
      <c r="E26" s="84"/>
      <c r="F26" s="4"/>
      <c r="G26" s="4"/>
      <c r="H26" s="4"/>
      <c r="I26" s="65"/>
      <c r="J26" s="84"/>
      <c r="K26" s="4"/>
      <c r="L26" s="4"/>
      <c r="M26" s="65"/>
      <c r="N26" s="84"/>
      <c r="O26" s="4"/>
      <c r="P26" s="4"/>
      <c r="Q26" s="65"/>
      <c r="R26" s="91"/>
    </row>
    <row r="27" spans="1:18" ht="15.75">
      <c r="A27" s="178" t="s">
        <v>14</v>
      </c>
      <c r="B27" s="179"/>
      <c r="C27" s="180"/>
      <c r="D27" s="168">
        <f>D21+D25</f>
        <v>32</v>
      </c>
      <c r="E27" s="80"/>
      <c r="F27" s="68"/>
      <c r="G27" s="68"/>
      <c r="H27" s="68"/>
      <c r="I27" s="82"/>
      <c r="J27" s="80"/>
      <c r="K27" s="68"/>
      <c r="L27" s="68"/>
      <c r="M27" s="82"/>
      <c r="N27" s="80"/>
      <c r="O27" s="68"/>
      <c r="P27" s="68"/>
      <c r="Q27" s="82"/>
      <c r="R27" s="93">
        <f>SUM(R5:R26)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7"/>
  <sheetViews>
    <sheetView workbookViewId="0">
      <selection activeCell="A15" sqref="A15:R24"/>
    </sheetView>
  </sheetViews>
  <sheetFormatPr defaultRowHeight="14.2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66</v>
      </c>
    </row>
    <row r="3" spans="1:18" ht="15.75">
      <c r="A3" s="85" t="s">
        <v>1</v>
      </c>
      <c r="B3" s="61"/>
      <c r="C3" s="62"/>
      <c r="D3" s="86"/>
      <c r="E3" s="73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6.149999999999999" thickBot="1">
      <c r="A4" s="104" t="s">
        <v>10</v>
      </c>
      <c r="B4" s="58"/>
      <c r="C4" s="59"/>
      <c r="D4" s="97" t="s">
        <v>11</v>
      </c>
      <c r="E4" s="98" t="s">
        <v>12</v>
      </c>
      <c r="F4" s="9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35" t="s">
        <v>9</v>
      </c>
    </row>
    <row r="5" spans="1:18">
      <c r="A5" s="169" t="s">
        <v>15</v>
      </c>
      <c r="B5" s="170" t="s">
        <v>16</v>
      </c>
      <c r="C5" s="171" t="s">
        <v>17</v>
      </c>
      <c r="D5" s="187">
        <v>1</v>
      </c>
      <c r="E5" s="101">
        <v>10</v>
      </c>
      <c r="F5" s="47">
        <v>10</v>
      </c>
      <c r="G5" s="47">
        <v>48</v>
      </c>
      <c r="H5" s="47">
        <v>72</v>
      </c>
      <c r="I5" s="95">
        <v>120</v>
      </c>
      <c r="J5" s="94">
        <v>10</v>
      </c>
      <c r="K5" s="47">
        <v>36</v>
      </c>
      <c r="L5" s="47"/>
      <c r="M5" s="48">
        <v>36</v>
      </c>
      <c r="N5" s="125">
        <v>10</v>
      </c>
      <c r="O5" s="10">
        <v>36</v>
      </c>
      <c r="P5" s="10">
        <v>108</v>
      </c>
      <c r="Q5" s="141">
        <v>144</v>
      </c>
      <c r="R5" s="190">
        <v>300</v>
      </c>
    </row>
    <row r="6" spans="1:18">
      <c r="A6" s="172" t="s">
        <v>25</v>
      </c>
      <c r="B6" s="164" t="s">
        <v>26</v>
      </c>
      <c r="C6" s="173" t="s">
        <v>24</v>
      </c>
      <c r="D6" s="166">
        <v>2</v>
      </c>
      <c r="E6" s="15">
        <v>20</v>
      </c>
      <c r="F6" s="4">
        <v>20</v>
      </c>
      <c r="G6" s="4">
        <v>120</v>
      </c>
      <c r="H6" s="5">
        <v>120</v>
      </c>
      <c r="I6" s="30">
        <v>240</v>
      </c>
      <c r="J6" s="18">
        <v>30</v>
      </c>
      <c r="K6" s="6">
        <v>90</v>
      </c>
      <c r="L6" s="6">
        <v>90</v>
      </c>
      <c r="M6" s="28">
        <v>180</v>
      </c>
      <c r="N6" s="32">
        <v>30</v>
      </c>
      <c r="O6" s="6">
        <v>90</v>
      </c>
      <c r="P6" s="6">
        <v>90</v>
      </c>
      <c r="Q6" s="28">
        <f>O6+P6</f>
        <v>180</v>
      </c>
      <c r="R6" s="36">
        <f>I6+M6+Q6</f>
        <v>600</v>
      </c>
    </row>
    <row r="7" spans="1:18">
      <c r="A7" s="174" t="s">
        <v>27</v>
      </c>
      <c r="B7" s="164"/>
      <c r="C7" s="173"/>
      <c r="D7" s="166"/>
      <c r="E7" s="159">
        <v>6.6</v>
      </c>
      <c r="F7" s="159">
        <v>6.6</v>
      </c>
      <c r="G7" s="149">
        <v>40</v>
      </c>
      <c r="H7" s="150"/>
      <c r="I7" s="151"/>
      <c r="J7" s="148">
        <v>6.6</v>
      </c>
      <c r="K7" s="152">
        <v>30</v>
      </c>
      <c r="L7" s="152"/>
      <c r="M7" s="157"/>
      <c r="N7" s="148">
        <v>6.6</v>
      </c>
      <c r="O7" s="152">
        <v>30</v>
      </c>
      <c r="P7" s="6"/>
      <c r="Q7" s="39"/>
      <c r="R7" s="36"/>
    </row>
    <row r="8" spans="1:18">
      <c r="A8" s="174" t="s">
        <v>28</v>
      </c>
      <c r="B8" s="164"/>
      <c r="C8" s="173"/>
      <c r="D8" s="166"/>
      <c r="E8" s="159">
        <v>13.4</v>
      </c>
      <c r="F8" s="159">
        <v>13.4</v>
      </c>
      <c r="G8" s="149">
        <v>80</v>
      </c>
      <c r="H8" s="150"/>
      <c r="I8" s="151"/>
      <c r="J8" s="148">
        <v>13.4</v>
      </c>
      <c r="K8" s="152">
        <v>60</v>
      </c>
      <c r="L8" s="152"/>
      <c r="M8" s="157"/>
      <c r="N8" s="148">
        <v>13.4</v>
      </c>
      <c r="O8" s="152">
        <v>60</v>
      </c>
      <c r="P8" s="6"/>
      <c r="Q8" s="39"/>
      <c r="R8" s="36"/>
    </row>
    <row r="9" spans="1:18">
      <c r="A9" s="172" t="s">
        <v>29</v>
      </c>
      <c r="B9" s="164" t="s">
        <v>30</v>
      </c>
      <c r="C9" s="173" t="s">
        <v>24</v>
      </c>
      <c r="D9" s="166">
        <v>3</v>
      </c>
      <c r="E9" s="15">
        <v>30</v>
      </c>
      <c r="F9" s="4">
        <v>30</v>
      </c>
      <c r="G9" s="4">
        <v>180</v>
      </c>
      <c r="H9" s="5">
        <v>180</v>
      </c>
      <c r="I9" s="30">
        <v>360</v>
      </c>
      <c r="J9" s="18">
        <v>30</v>
      </c>
      <c r="K9" s="6">
        <v>135</v>
      </c>
      <c r="L9" s="6">
        <v>135</v>
      </c>
      <c r="M9" s="39">
        <v>270</v>
      </c>
      <c r="N9" s="127">
        <v>30</v>
      </c>
      <c r="O9" s="6">
        <v>135</v>
      </c>
      <c r="P9" s="7">
        <v>135</v>
      </c>
      <c r="Q9" s="38">
        <v>270</v>
      </c>
      <c r="R9" s="36">
        <f>I9+M9+Q9</f>
        <v>900</v>
      </c>
    </row>
    <row r="10" spans="1:18">
      <c r="A10" s="174" t="s">
        <v>31</v>
      </c>
      <c r="B10" s="164"/>
      <c r="C10" s="173"/>
      <c r="D10" s="166"/>
      <c r="E10" s="148">
        <v>10</v>
      </c>
      <c r="F10" s="149">
        <v>10</v>
      </c>
      <c r="G10" s="149">
        <v>60</v>
      </c>
      <c r="H10" s="150"/>
      <c r="I10" s="151"/>
      <c r="J10" s="148">
        <v>10</v>
      </c>
      <c r="K10" s="152">
        <v>45</v>
      </c>
      <c r="L10" s="152"/>
      <c r="M10" s="157"/>
      <c r="N10" s="188">
        <v>10</v>
      </c>
      <c r="O10" s="152">
        <v>45</v>
      </c>
      <c r="P10" s="7"/>
      <c r="Q10" s="38"/>
      <c r="R10" s="36"/>
    </row>
    <row r="11" spans="1:18">
      <c r="A11" s="174" t="s">
        <v>32</v>
      </c>
      <c r="B11" s="164"/>
      <c r="C11" s="173"/>
      <c r="D11" s="166"/>
      <c r="E11" s="148">
        <v>20</v>
      </c>
      <c r="F11" s="149">
        <v>20</v>
      </c>
      <c r="G11" s="149">
        <v>120</v>
      </c>
      <c r="H11" s="150"/>
      <c r="I11" s="151"/>
      <c r="J11" s="148">
        <v>20</v>
      </c>
      <c r="K11" s="152">
        <v>90</v>
      </c>
      <c r="L11" s="152"/>
      <c r="M11" s="157"/>
      <c r="N11" s="188">
        <v>20</v>
      </c>
      <c r="O11" s="152">
        <v>90</v>
      </c>
      <c r="P11" s="7"/>
      <c r="Q11" s="38"/>
      <c r="R11" s="36"/>
    </row>
    <row r="12" spans="1:18">
      <c r="A12" s="172" t="s">
        <v>35</v>
      </c>
      <c r="B12" s="164" t="s">
        <v>36</v>
      </c>
      <c r="C12" s="173" t="s">
        <v>17</v>
      </c>
      <c r="D12" s="166">
        <v>1</v>
      </c>
      <c r="E12" s="15">
        <v>10</v>
      </c>
      <c r="F12" s="4">
        <v>10</v>
      </c>
      <c r="G12" s="4">
        <v>48</v>
      </c>
      <c r="H12" s="5">
        <v>72</v>
      </c>
      <c r="I12" s="79">
        <v>120</v>
      </c>
      <c r="J12" s="78">
        <v>10</v>
      </c>
      <c r="K12" s="4">
        <v>36</v>
      </c>
      <c r="L12" s="4"/>
      <c r="M12" s="30">
        <v>36</v>
      </c>
      <c r="N12" s="18">
        <v>10</v>
      </c>
      <c r="O12" s="4">
        <v>36</v>
      </c>
      <c r="P12" s="5">
        <v>108</v>
      </c>
      <c r="Q12" s="25">
        <v>144</v>
      </c>
      <c r="R12" s="35">
        <f>I12+M12+Q12</f>
        <v>300</v>
      </c>
    </row>
    <row r="13" spans="1:18">
      <c r="A13" s="172" t="s">
        <v>37</v>
      </c>
      <c r="B13" s="164" t="s">
        <v>38</v>
      </c>
      <c r="C13" s="173" t="s">
        <v>39</v>
      </c>
      <c r="D13" s="166">
        <v>2</v>
      </c>
      <c r="E13" s="15">
        <v>20</v>
      </c>
      <c r="F13" s="4">
        <v>20</v>
      </c>
      <c r="G13" s="5">
        <v>240</v>
      </c>
      <c r="H13" s="5"/>
      <c r="I13" s="79">
        <v>240</v>
      </c>
      <c r="J13" s="78">
        <v>20</v>
      </c>
      <c r="K13" s="5">
        <v>180</v>
      </c>
      <c r="L13" s="6"/>
      <c r="M13" s="39">
        <v>180</v>
      </c>
      <c r="N13" s="127">
        <v>20</v>
      </c>
      <c r="O13" s="5">
        <v>180</v>
      </c>
      <c r="P13" s="7"/>
      <c r="Q13" s="39">
        <v>180</v>
      </c>
      <c r="R13" s="36">
        <v>600</v>
      </c>
    </row>
    <row r="14" spans="1:18">
      <c r="A14" s="172" t="s">
        <v>40</v>
      </c>
      <c r="B14" s="164" t="s">
        <v>41</v>
      </c>
      <c r="C14" s="173" t="s">
        <v>39</v>
      </c>
      <c r="D14" s="166">
        <v>2</v>
      </c>
      <c r="E14" s="15">
        <v>20</v>
      </c>
      <c r="F14" s="4">
        <v>20</v>
      </c>
      <c r="G14" s="5">
        <v>240</v>
      </c>
      <c r="H14" s="5"/>
      <c r="I14" s="79">
        <v>240</v>
      </c>
      <c r="J14" s="78">
        <v>20</v>
      </c>
      <c r="K14" s="5">
        <v>180</v>
      </c>
      <c r="L14" s="6"/>
      <c r="M14" s="39">
        <v>180</v>
      </c>
      <c r="N14" s="127">
        <v>20</v>
      </c>
      <c r="O14" s="5">
        <v>180</v>
      </c>
      <c r="P14" s="7"/>
      <c r="Q14" s="39">
        <v>180</v>
      </c>
      <c r="R14" s="36">
        <v>600</v>
      </c>
    </row>
    <row r="15" spans="1:18">
      <c r="A15" s="408" t="s">
        <v>42</v>
      </c>
      <c r="B15" s="409" t="s">
        <v>43</v>
      </c>
      <c r="C15" s="410" t="s">
        <v>39</v>
      </c>
      <c r="D15" s="411">
        <v>2</v>
      </c>
      <c r="E15" s="355">
        <v>20</v>
      </c>
      <c r="F15" s="345">
        <v>20</v>
      </c>
      <c r="G15" s="348">
        <v>240</v>
      </c>
      <c r="H15" s="348"/>
      <c r="I15" s="381">
        <v>240</v>
      </c>
      <c r="J15" s="380">
        <v>20</v>
      </c>
      <c r="K15" s="348">
        <v>180</v>
      </c>
      <c r="L15" s="345"/>
      <c r="M15" s="349">
        <v>180</v>
      </c>
      <c r="N15" s="347">
        <v>20</v>
      </c>
      <c r="O15" s="348">
        <v>180</v>
      </c>
      <c r="P15" s="348"/>
      <c r="Q15" s="349">
        <v>180</v>
      </c>
      <c r="R15" s="356">
        <v>600</v>
      </c>
    </row>
    <row r="16" spans="1:18">
      <c r="A16" s="379" t="s">
        <v>44</v>
      </c>
      <c r="B16" s="344" t="s">
        <v>45</v>
      </c>
      <c r="C16" s="345" t="s">
        <v>24</v>
      </c>
      <c r="D16" s="346">
        <v>5</v>
      </c>
      <c r="E16" s="375">
        <v>50</v>
      </c>
      <c r="F16" s="376">
        <v>50</v>
      </c>
      <c r="G16" s="345">
        <v>420</v>
      </c>
      <c r="H16" s="345">
        <v>180</v>
      </c>
      <c r="I16" s="377">
        <v>600</v>
      </c>
      <c r="J16" s="355">
        <v>50</v>
      </c>
      <c r="K16" s="345">
        <v>315</v>
      </c>
      <c r="L16" s="345">
        <v>135</v>
      </c>
      <c r="M16" s="349">
        <v>450</v>
      </c>
      <c r="N16" s="380">
        <v>50</v>
      </c>
      <c r="O16" s="345">
        <v>315</v>
      </c>
      <c r="P16" s="345">
        <v>135</v>
      </c>
      <c r="Q16" s="381">
        <v>450</v>
      </c>
      <c r="R16" s="354">
        <v>1500</v>
      </c>
    </row>
    <row r="17" spans="1:18">
      <c r="A17" s="408" t="s">
        <v>46</v>
      </c>
      <c r="B17" s="409" t="s">
        <v>47</v>
      </c>
      <c r="C17" s="410" t="s">
        <v>24</v>
      </c>
      <c r="D17" s="411">
        <v>5</v>
      </c>
      <c r="E17" s="355">
        <v>50</v>
      </c>
      <c r="F17" s="345">
        <v>50</v>
      </c>
      <c r="G17" s="345">
        <v>240</v>
      </c>
      <c r="H17" s="345">
        <v>360</v>
      </c>
      <c r="I17" s="346">
        <v>600</v>
      </c>
      <c r="J17" s="347">
        <v>50</v>
      </c>
      <c r="K17" s="345">
        <v>180</v>
      </c>
      <c r="L17" s="345">
        <v>270</v>
      </c>
      <c r="M17" s="349">
        <v>450</v>
      </c>
      <c r="N17" s="347">
        <v>50</v>
      </c>
      <c r="O17" s="345">
        <v>180</v>
      </c>
      <c r="P17" s="345">
        <v>270</v>
      </c>
      <c r="Q17" s="349">
        <v>450</v>
      </c>
      <c r="R17" s="356">
        <f>I17+M17+Q17</f>
        <v>1500</v>
      </c>
    </row>
    <row r="18" spans="1:18" ht="15.75">
      <c r="A18" s="413" t="s">
        <v>48</v>
      </c>
      <c r="B18" s="409"/>
      <c r="C18" s="410"/>
      <c r="D18" s="414">
        <f>SUM(D5:D17)</f>
        <v>23</v>
      </c>
      <c r="E18" s="416"/>
      <c r="F18" s="345"/>
      <c r="G18" s="345"/>
      <c r="H18" s="345"/>
      <c r="I18" s="377"/>
      <c r="J18" s="415"/>
      <c r="K18" s="345"/>
      <c r="L18" s="345"/>
      <c r="M18" s="346"/>
      <c r="N18" s="351"/>
      <c r="O18" s="345"/>
      <c r="P18" s="345"/>
      <c r="Q18" s="346"/>
      <c r="R18" s="356"/>
    </row>
    <row r="19" spans="1:18">
      <c r="A19" s="408"/>
      <c r="B19" s="409"/>
      <c r="C19" s="410"/>
      <c r="D19" s="411"/>
      <c r="E19" s="416"/>
      <c r="F19" s="345"/>
      <c r="G19" s="345"/>
      <c r="H19" s="345"/>
      <c r="I19" s="377"/>
      <c r="J19" s="415"/>
      <c r="K19" s="345"/>
      <c r="L19" s="345"/>
      <c r="M19" s="346"/>
      <c r="N19" s="351"/>
      <c r="O19" s="345"/>
      <c r="P19" s="345"/>
      <c r="Q19" s="346"/>
      <c r="R19" s="356"/>
    </row>
    <row r="20" spans="1:18" ht="15.75">
      <c r="A20" s="413" t="s">
        <v>63</v>
      </c>
      <c r="B20" s="409"/>
      <c r="C20" s="410"/>
      <c r="D20" s="411"/>
      <c r="E20" s="416"/>
      <c r="F20" s="345"/>
      <c r="G20" s="345"/>
      <c r="H20" s="345"/>
      <c r="I20" s="377"/>
      <c r="J20" s="415"/>
      <c r="K20" s="345"/>
      <c r="L20" s="345"/>
      <c r="M20" s="346"/>
      <c r="N20" s="351"/>
      <c r="O20" s="345"/>
      <c r="P20" s="345"/>
      <c r="Q20" s="346"/>
      <c r="R20" s="356"/>
    </row>
    <row r="21" spans="1:18">
      <c r="A21" s="417" t="s">
        <v>18</v>
      </c>
      <c r="B21" s="409"/>
      <c r="C21" s="410" t="s">
        <v>24</v>
      </c>
      <c r="D21" s="411">
        <v>2</v>
      </c>
      <c r="E21" s="416">
        <v>20</v>
      </c>
      <c r="F21" s="345">
        <v>20</v>
      </c>
      <c r="G21" s="345">
        <v>96</v>
      </c>
      <c r="H21" s="348">
        <v>144</v>
      </c>
      <c r="I21" s="381">
        <v>240</v>
      </c>
      <c r="J21" s="347">
        <v>20</v>
      </c>
      <c r="K21" s="345">
        <v>72</v>
      </c>
      <c r="L21" s="345">
        <v>108</v>
      </c>
      <c r="M21" s="349">
        <v>180</v>
      </c>
      <c r="N21" s="347">
        <v>20</v>
      </c>
      <c r="O21" s="345">
        <v>72</v>
      </c>
      <c r="P21" s="348">
        <v>108</v>
      </c>
      <c r="Q21" s="346">
        <v>180</v>
      </c>
      <c r="R21" s="356">
        <f>I21+M21+Q21</f>
        <v>600</v>
      </c>
    </row>
    <row r="22" spans="1:18">
      <c r="A22" s="417" t="s">
        <v>67</v>
      </c>
      <c r="B22" s="409"/>
      <c r="C22" s="410" t="s">
        <v>39</v>
      </c>
      <c r="D22" s="411">
        <v>3</v>
      </c>
      <c r="E22" s="416">
        <v>30</v>
      </c>
      <c r="F22" s="345">
        <v>30</v>
      </c>
      <c r="G22" s="345">
        <v>360</v>
      </c>
      <c r="H22" s="348"/>
      <c r="I22" s="381">
        <v>360</v>
      </c>
      <c r="J22" s="347">
        <v>30</v>
      </c>
      <c r="K22" s="345">
        <v>270</v>
      </c>
      <c r="L22" s="345"/>
      <c r="M22" s="349">
        <v>270</v>
      </c>
      <c r="N22" s="347">
        <v>30</v>
      </c>
      <c r="O22" s="345">
        <v>270</v>
      </c>
      <c r="P22" s="348"/>
      <c r="Q22" s="346">
        <v>270</v>
      </c>
      <c r="R22" s="356">
        <v>900</v>
      </c>
    </row>
    <row r="23" spans="1:18">
      <c r="A23" s="408" t="s">
        <v>20</v>
      </c>
      <c r="B23" s="409"/>
      <c r="C23" s="410" t="s">
        <v>24</v>
      </c>
      <c r="D23" s="411">
        <v>2</v>
      </c>
      <c r="E23" s="355">
        <v>20</v>
      </c>
      <c r="F23" s="345">
        <v>20</v>
      </c>
      <c r="G23" s="345">
        <v>96</v>
      </c>
      <c r="H23" s="348">
        <v>144</v>
      </c>
      <c r="I23" s="381">
        <v>240</v>
      </c>
      <c r="J23" s="347">
        <v>20</v>
      </c>
      <c r="K23" s="345">
        <v>72</v>
      </c>
      <c r="L23" s="345">
        <v>108</v>
      </c>
      <c r="M23" s="349">
        <v>180</v>
      </c>
      <c r="N23" s="347">
        <v>20</v>
      </c>
      <c r="O23" s="345">
        <v>72</v>
      </c>
      <c r="P23" s="348">
        <v>108</v>
      </c>
      <c r="Q23" s="346">
        <v>180</v>
      </c>
      <c r="R23" s="356">
        <f>I23+M23+Q23</f>
        <v>600</v>
      </c>
    </row>
    <row r="24" spans="1:18">
      <c r="A24" s="408" t="s">
        <v>33</v>
      </c>
      <c r="B24" s="409"/>
      <c r="C24" s="410" t="s">
        <v>24</v>
      </c>
      <c r="D24" s="411">
        <v>2</v>
      </c>
      <c r="E24" s="416">
        <v>20</v>
      </c>
      <c r="F24" s="345">
        <v>20</v>
      </c>
      <c r="G24" s="345">
        <v>96</v>
      </c>
      <c r="H24" s="348">
        <v>144</v>
      </c>
      <c r="I24" s="381">
        <v>240</v>
      </c>
      <c r="J24" s="347">
        <v>20</v>
      </c>
      <c r="K24" s="345">
        <v>72</v>
      </c>
      <c r="L24" s="345">
        <v>108</v>
      </c>
      <c r="M24" s="349">
        <v>180</v>
      </c>
      <c r="N24" s="347">
        <v>20</v>
      </c>
      <c r="O24" s="345">
        <v>72</v>
      </c>
      <c r="P24" s="348">
        <v>108</v>
      </c>
      <c r="Q24" s="346">
        <v>180</v>
      </c>
      <c r="R24" s="356">
        <f>I24+M24+Q24</f>
        <v>600</v>
      </c>
    </row>
    <row r="25" spans="1:18" ht="15.75">
      <c r="A25" s="177" t="s">
        <v>65</v>
      </c>
      <c r="B25" s="164"/>
      <c r="C25" s="173"/>
      <c r="D25" s="186">
        <f>SUM(D21:D24)</f>
        <v>9</v>
      </c>
      <c r="E25" s="102"/>
      <c r="F25" s="4"/>
      <c r="G25" s="4"/>
      <c r="H25" s="4"/>
      <c r="I25" s="65"/>
      <c r="J25" s="84"/>
      <c r="K25" s="4"/>
      <c r="L25" s="4"/>
      <c r="M25" s="25"/>
      <c r="N25" s="129"/>
      <c r="O25" s="4"/>
      <c r="P25" s="4"/>
      <c r="Q25" s="25"/>
      <c r="R25" s="35"/>
    </row>
    <row r="26" spans="1:18">
      <c r="A26" s="172"/>
      <c r="B26" s="164"/>
      <c r="C26" s="173"/>
      <c r="D26" s="166"/>
      <c r="E26" s="102"/>
      <c r="F26" s="4"/>
      <c r="G26" s="4"/>
      <c r="H26" s="4"/>
      <c r="I26" s="65"/>
      <c r="J26" s="84"/>
      <c r="K26" s="4"/>
      <c r="L26" s="4"/>
      <c r="M26" s="25"/>
      <c r="N26" s="129"/>
      <c r="O26" s="4"/>
      <c r="P26" s="4"/>
      <c r="Q26" s="25"/>
      <c r="R26" s="35"/>
    </row>
    <row r="27" spans="1:18" ht="16.149999999999999" thickBot="1">
      <c r="A27" s="178" t="s">
        <v>14</v>
      </c>
      <c r="B27" s="179"/>
      <c r="C27" s="180"/>
      <c r="D27" s="168">
        <f>D18+D25</f>
        <v>32</v>
      </c>
      <c r="E27" s="103"/>
      <c r="F27" s="68"/>
      <c r="G27" s="68"/>
      <c r="H27" s="68"/>
      <c r="I27" s="82"/>
      <c r="J27" s="80"/>
      <c r="K27" s="68"/>
      <c r="L27" s="68"/>
      <c r="M27" s="147"/>
      <c r="N27" s="19"/>
      <c r="O27" s="14"/>
      <c r="P27" s="14"/>
      <c r="Q27" s="31"/>
      <c r="R27" s="191">
        <f>SUM(R5:R26)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8"/>
  <sheetViews>
    <sheetView workbookViewId="0">
      <selection activeCell="A10" sqref="A10:R28"/>
    </sheetView>
  </sheetViews>
  <sheetFormatPr defaultRowHeight="14.2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68</v>
      </c>
    </row>
    <row r="3" spans="1:18" ht="15.75">
      <c r="A3" s="85" t="s">
        <v>1</v>
      </c>
      <c r="B3" s="61"/>
      <c r="C3" s="62"/>
      <c r="D3" s="86"/>
      <c r="E3" s="73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59"/>
      <c r="D4" s="216" t="s">
        <v>11</v>
      </c>
      <c r="E4" s="98" t="s">
        <v>12</v>
      </c>
      <c r="F4" s="9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00" t="s">
        <v>9</v>
      </c>
    </row>
    <row r="5" spans="1:18">
      <c r="A5" s="169" t="s">
        <v>15</v>
      </c>
      <c r="B5" s="170" t="s">
        <v>16</v>
      </c>
      <c r="C5" s="214" t="s">
        <v>17</v>
      </c>
      <c r="D5" s="190">
        <v>1</v>
      </c>
      <c r="E5" s="101">
        <v>10</v>
      </c>
      <c r="F5" s="47">
        <v>10</v>
      </c>
      <c r="G5" s="47">
        <v>48</v>
      </c>
      <c r="H5" s="47">
        <v>72</v>
      </c>
      <c r="I5" s="95">
        <v>120</v>
      </c>
      <c r="J5" s="94">
        <v>10</v>
      </c>
      <c r="K5" s="47">
        <v>36</v>
      </c>
      <c r="L5" s="47"/>
      <c r="M5" s="95">
        <v>36</v>
      </c>
      <c r="N5" s="94">
        <v>10</v>
      </c>
      <c r="O5" s="47">
        <v>36</v>
      </c>
      <c r="P5" s="47">
        <v>108</v>
      </c>
      <c r="Q5" s="95">
        <v>144</v>
      </c>
      <c r="R5" s="96">
        <v>300</v>
      </c>
    </row>
    <row r="6" spans="1:18">
      <c r="A6" s="172" t="s">
        <v>18</v>
      </c>
      <c r="B6" s="164" t="s">
        <v>19</v>
      </c>
      <c r="C6" s="215" t="s">
        <v>17</v>
      </c>
      <c r="D6" s="35">
        <v>1</v>
      </c>
      <c r="E6" s="15">
        <v>10</v>
      </c>
      <c r="F6" s="4">
        <v>10</v>
      </c>
      <c r="G6" s="4">
        <v>48</v>
      </c>
      <c r="H6" s="5">
        <v>72</v>
      </c>
      <c r="I6" s="79">
        <v>120</v>
      </c>
      <c r="J6" s="78">
        <v>10</v>
      </c>
      <c r="K6" s="4">
        <v>36</v>
      </c>
      <c r="L6" s="4"/>
      <c r="M6" s="79">
        <v>36</v>
      </c>
      <c r="N6" s="78">
        <v>10</v>
      </c>
      <c r="O6" s="4">
        <v>36</v>
      </c>
      <c r="P6" s="5">
        <v>108</v>
      </c>
      <c r="Q6" s="65">
        <v>144</v>
      </c>
      <c r="R6" s="91">
        <f>I6+M6+Q6</f>
        <v>300</v>
      </c>
    </row>
    <row r="7" spans="1:18">
      <c r="A7" s="172" t="s">
        <v>20</v>
      </c>
      <c r="B7" s="164" t="s">
        <v>21</v>
      </c>
      <c r="C7" s="215" t="s">
        <v>17</v>
      </c>
      <c r="D7" s="35">
        <v>1</v>
      </c>
      <c r="E7" s="15">
        <v>10</v>
      </c>
      <c r="F7" s="4">
        <v>10</v>
      </c>
      <c r="G7" s="4">
        <v>48</v>
      </c>
      <c r="H7" s="5">
        <v>72</v>
      </c>
      <c r="I7" s="79">
        <v>120</v>
      </c>
      <c r="J7" s="78">
        <v>10</v>
      </c>
      <c r="K7" s="4">
        <v>36</v>
      </c>
      <c r="L7" s="4"/>
      <c r="M7" s="79">
        <v>36</v>
      </c>
      <c r="N7" s="78">
        <v>10</v>
      </c>
      <c r="O7" s="4">
        <v>36</v>
      </c>
      <c r="P7" s="5">
        <v>108</v>
      </c>
      <c r="Q7" s="65">
        <v>144</v>
      </c>
      <c r="R7" s="91">
        <f>I7+M7+Q7</f>
        <v>300</v>
      </c>
    </row>
    <row r="8" spans="1:18">
      <c r="A8" s="172" t="s">
        <v>25</v>
      </c>
      <c r="B8" s="164" t="s">
        <v>26</v>
      </c>
      <c r="C8" s="215" t="s">
        <v>24</v>
      </c>
      <c r="D8" s="35">
        <v>2</v>
      </c>
      <c r="E8" s="15">
        <v>20</v>
      </c>
      <c r="F8" s="4">
        <v>20</v>
      </c>
      <c r="G8" s="4">
        <v>120</v>
      </c>
      <c r="H8" s="5">
        <v>120</v>
      </c>
      <c r="I8" s="30">
        <v>240</v>
      </c>
      <c r="J8" s="18">
        <v>30</v>
      </c>
      <c r="K8" s="6">
        <v>90</v>
      </c>
      <c r="L8" s="6">
        <v>90</v>
      </c>
      <c r="M8" s="28">
        <v>180</v>
      </c>
      <c r="N8" s="32">
        <v>30</v>
      </c>
      <c r="O8" s="6">
        <v>90</v>
      </c>
      <c r="P8" s="6">
        <v>90</v>
      </c>
      <c r="Q8" s="28">
        <f>O8+P8</f>
        <v>180</v>
      </c>
      <c r="R8" s="36">
        <f>I8+M8+Q8</f>
        <v>600</v>
      </c>
    </row>
    <row r="9" spans="1:18">
      <c r="A9" s="174" t="s">
        <v>27</v>
      </c>
      <c r="B9" s="164"/>
      <c r="C9" s="215"/>
      <c r="D9" s="35"/>
      <c r="E9" s="159">
        <v>6.6</v>
      </c>
      <c r="F9" s="159">
        <v>6.6</v>
      </c>
      <c r="G9" s="149">
        <v>40</v>
      </c>
      <c r="H9" s="150"/>
      <c r="I9" s="151"/>
      <c r="J9" s="148">
        <v>6.6</v>
      </c>
      <c r="K9" s="152">
        <v>30</v>
      </c>
      <c r="L9" s="152"/>
      <c r="M9" s="153"/>
      <c r="N9" s="159">
        <v>6.6</v>
      </c>
      <c r="O9" s="152">
        <v>30</v>
      </c>
      <c r="P9" s="6"/>
      <c r="Q9" s="87"/>
      <c r="R9" s="92"/>
    </row>
    <row r="10" spans="1:18">
      <c r="A10" s="418" t="s">
        <v>28</v>
      </c>
      <c r="B10" s="409"/>
      <c r="C10" s="419"/>
      <c r="D10" s="356"/>
      <c r="E10" s="366">
        <v>13.4</v>
      </c>
      <c r="F10" s="366">
        <v>13.4</v>
      </c>
      <c r="G10" s="362">
        <v>80</v>
      </c>
      <c r="H10" s="363"/>
      <c r="I10" s="364"/>
      <c r="J10" s="361">
        <v>13.4</v>
      </c>
      <c r="K10" s="362">
        <v>60</v>
      </c>
      <c r="L10" s="362"/>
      <c r="M10" s="365"/>
      <c r="N10" s="366">
        <v>13.4</v>
      </c>
      <c r="O10" s="362">
        <v>60</v>
      </c>
      <c r="P10" s="345"/>
      <c r="Q10" s="381"/>
      <c r="R10" s="412"/>
    </row>
    <row r="11" spans="1:18">
      <c r="A11" s="408" t="s">
        <v>29</v>
      </c>
      <c r="B11" s="409" t="s">
        <v>30</v>
      </c>
      <c r="C11" s="419" t="s">
        <v>24</v>
      </c>
      <c r="D11" s="356">
        <v>3</v>
      </c>
      <c r="E11" s="355">
        <v>30</v>
      </c>
      <c r="F11" s="345">
        <v>30</v>
      </c>
      <c r="G11" s="345">
        <v>180</v>
      </c>
      <c r="H11" s="348">
        <v>180</v>
      </c>
      <c r="I11" s="349">
        <v>360</v>
      </c>
      <c r="J11" s="347">
        <v>30</v>
      </c>
      <c r="K11" s="345">
        <v>135</v>
      </c>
      <c r="L11" s="345">
        <v>135</v>
      </c>
      <c r="M11" s="352">
        <v>270</v>
      </c>
      <c r="N11" s="355">
        <v>30</v>
      </c>
      <c r="O11" s="345">
        <v>135</v>
      </c>
      <c r="P11" s="348">
        <v>135</v>
      </c>
      <c r="Q11" s="346">
        <v>270</v>
      </c>
      <c r="R11" s="356">
        <f>I11+M11+Q11</f>
        <v>900</v>
      </c>
    </row>
    <row r="12" spans="1:18">
      <c r="A12" s="420" t="s">
        <v>31</v>
      </c>
      <c r="B12" s="421"/>
      <c r="C12" s="422"/>
      <c r="D12" s="423"/>
      <c r="E12" s="361">
        <v>10</v>
      </c>
      <c r="F12" s="362">
        <v>10</v>
      </c>
      <c r="G12" s="362">
        <v>60</v>
      </c>
      <c r="H12" s="363"/>
      <c r="I12" s="364"/>
      <c r="J12" s="361">
        <v>10</v>
      </c>
      <c r="K12" s="362">
        <v>45</v>
      </c>
      <c r="L12" s="362"/>
      <c r="M12" s="365"/>
      <c r="N12" s="366">
        <v>10</v>
      </c>
      <c r="O12" s="362">
        <v>45</v>
      </c>
      <c r="P12" s="363"/>
      <c r="Q12" s="383"/>
      <c r="R12" s="356"/>
    </row>
    <row r="13" spans="1:18">
      <c r="A13" s="420" t="s">
        <v>32</v>
      </c>
      <c r="B13" s="421"/>
      <c r="C13" s="422"/>
      <c r="D13" s="423"/>
      <c r="E13" s="361">
        <v>20</v>
      </c>
      <c r="F13" s="362">
        <v>20</v>
      </c>
      <c r="G13" s="362">
        <v>120</v>
      </c>
      <c r="H13" s="363"/>
      <c r="I13" s="364"/>
      <c r="J13" s="361">
        <v>20</v>
      </c>
      <c r="K13" s="362">
        <v>90</v>
      </c>
      <c r="L13" s="362"/>
      <c r="M13" s="365"/>
      <c r="N13" s="366">
        <v>20</v>
      </c>
      <c r="O13" s="362">
        <v>90</v>
      </c>
      <c r="P13" s="363"/>
      <c r="Q13" s="383"/>
      <c r="R13" s="356"/>
    </row>
    <row r="14" spans="1:18">
      <c r="A14" s="408" t="s">
        <v>33</v>
      </c>
      <c r="B14" s="409" t="s">
        <v>34</v>
      </c>
      <c r="C14" s="419" t="s">
        <v>17</v>
      </c>
      <c r="D14" s="356">
        <v>1</v>
      </c>
      <c r="E14" s="353">
        <v>10</v>
      </c>
      <c r="F14" s="373">
        <v>10</v>
      </c>
      <c r="G14" s="345">
        <v>48</v>
      </c>
      <c r="H14" s="348">
        <v>72</v>
      </c>
      <c r="I14" s="381">
        <v>120</v>
      </c>
      <c r="J14" s="380">
        <v>10</v>
      </c>
      <c r="K14" s="345">
        <v>36</v>
      </c>
      <c r="L14" s="345"/>
      <c r="M14" s="381">
        <v>36</v>
      </c>
      <c r="N14" s="380">
        <v>10</v>
      </c>
      <c r="O14" s="345">
        <v>36</v>
      </c>
      <c r="P14" s="348">
        <v>108</v>
      </c>
      <c r="Q14" s="377">
        <v>144</v>
      </c>
      <c r="R14" s="412">
        <f>I14+M14+Q14</f>
        <v>300</v>
      </c>
    </row>
    <row r="15" spans="1:18">
      <c r="A15" s="408" t="s">
        <v>35</v>
      </c>
      <c r="B15" s="409" t="s">
        <v>36</v>
      </c>
      <c r="C15" s="419" t="s">
        <v>17</v>
      </c>
      <c r="D15" s="356">
        <v>1</v>
      </c>
      <c r="E15" s="353">
        <v>10</v>
      </c>
      <c r="F15" s="373">
        <v>10</v>
      </c>
      <c r="G15" s="345">
        <v>48</v>
      </c>
      <c r="H15" s="348">
        <v>72</v>
      </c>
      <c r="I15" s="381">
        <v>120</v>
      </c>
      <c r="J15" s="380">
        <v>10</v>
      </c>
      <c r="K15" s="345">
        <v>36</v>
      </c>
      <c r="L15" s="345"/>
      <c r="M15" s="381">
        <v>36</v>
      </c>
      <c r="N15" s="380">
        <v>10</v>
      </c>
      <c r="O15" s="345">
        <v>36</v>
      </c>
      <c r="P15" s="348">
        <v>108</v>
      </c>
      <c r="Q15" s="377">
        <v>144</v>
      </c>
      <c r="R15" s="412">
        <f>I15+M15+Q15</f>
        <v>300</v>
      </c>
    </row>
    <row r="16" spans="1:18">
      <c r="A16" s="408" t="s">
        <v>37</v>
      </c>
      <c r="B16" s="409" t="s">
        <v>38</v>
      </c>
      <c r="C16" s="419" t="s">
        <v>39</v>
      </c>
      <c r="D16" s="356">
        <v>2</v>
      </c>
      <c r="E16" s="353">
        <v>20</v>
      </c>
      <c r="F16" s="373">
        <v>20</v>
      </c>
      <c r="G16" s="355">
        <v>240</v>
      </c>
      <c r="H16" s="348"/>
      <c r="I16" s="381">
        <v>240</v>
      </c>
      <c r="J16" s="380">
        <v>20</v>
      </c>
      <c r="K16" s="345">
        <v>180</v>
      </c>
      <c r="L16" s="345"/>
      <c r="M16" s="381">
        <v>180</v>
      </c>
      <c r="N16" s="380">
        <v>20</v>
      </c>
      <c r="O16" s="348">
        <v>180</v>
      </c>
      <c r="P16" s="348"/>
      <c r="Q16" s="377">
        <v>180</v>
      </c>
      <c r="R16" s="412">
        <v>600</v>
      </c>
    </row>
    <row r="17" spans="1:18">
      <c r="A17" s="408" t="s">
        <v>40</v>
      </c>
      <c r="B17" s="409" t="s">
        <v>41</v>
      </c>
      <c r="C17" s="419" t="s">
        <v>39</v>
      </c>
      <c r="D17" s="356">
        <v>2</v>
      </c>
      <c r="E17" s="353">
        <v>20</v>
      </c>
      <c r="F17" s="373">
        <v>20</v>
      </c>
      <c r="G17" s="355">
        <v>240</v>
      </c>
      <c r="H17" s="348"/>
      <c r="I17" s="381">
        <v>240</v>
      </c>
      <c r="J17" s="380">
        <v>20</v>
      </c>
      <c r="K17" s="345">
        <v>180</v>
      </c>
      <c r="L17" s="345"/>
      <c r="M17" s="381">
        <v>180</v>
      </c>
      <c r="N17" s="380">
        <v>20</v>
      </c>
      <c r="O17" s="348">
        <v>180</v>
      </c>
      <c r="P17" s="348"/>
      <c r="Q17" s="377">
        <v>180</v>
      </c>
      <c r="R17" s="412">
        <v>600</v>
      </c>
    </row>
    <row r="18" spans="1:18">
      <c r="A18" s="408" t="s">
        <v>42</v>
      </c>
      <c r="B18" s="409" t="s">
        <v>43</v>
      </c>
      <c r="C18" s="419" t="s">
        <v>39</v>
      </c>
      <c r="D18" s="356">
        <v>2</v>
      </c>
      <c r="E18" s="353">
        <v>20</v>
      </c>
      <c r="F18" s="373">
        <v>20</v>
      </c>
      <c r="G18" s="355">
        <v>240</v>
      </c>
      <c r="H18" s="348"/>
      <c r="I18" s="381">
        <v>240</v>
      </c>
      <c r="J18" s="380">
        <v>20</v>
      </c>
      <c r="K18" s="345">
        <v>180</v>
      </c>
      <c r="L18" s="345"/>
      <c r="M18" s="381">
        <v>180</v>
      </c>
      <c r="N18" s="380">
        <v>20</v>
      </c>
      <c r="O18" s="348">
        <v>180</v>
      </c>
      <c r="P18" s="348"/>
      <c r="Q18" s="377">
        <v>180</v>
      </c>
      <c r="R18" s="412">
        <v>600</v>
      </c>
    </row>
    <row r="19" spans="1:18">
      <c r="A19" s="379" t="s">
        <v>44</v>
      </c>
      <c r="B19" s="344" t="s">
        <v>45</v>
      </c>
      <c r="C19" s="345" t="s">
        <v>24</v>
      </c>
      <c r="D19" s="346">
        <v>5</v>
      </c>
      <c r="E19" s="375">
        <v>50</v>
      </c>
      <c r="F19" s="376">
        <v>50</v>
      </c>
      <c r="G19" s="345">
        <v>420</v>
      </c>
      <c r="H19" s="345">
        <v>180</v>
      </c>
      <c r="I19" s="377">
        <v>600</v>
      </c>
      <c r="J19" s="355">
        <v>50</v>
      </c>
      <c r="K19" s="345">
        <v>315</v>
      </c>
      <c r="L19" s="345">
        <v>135</v>
      </c>
      <c r="M19" s="349">
        <v>450</v>
      </c>
      <c r="N19" s="380">
        <v>50</v>
      </c>
      <c r="O19" s="345">
        <v>315</v>
      </c>
      <c r="P19" s="345">
        <v>135</v>
      </c>
      <c r="Q19" s="381">
        <v>450</v>
      </c>
      <c r="R19" s="354">
        <v>1500</v>
      </c>
    </row>
    <row r="20" spans="1:18">
      <c r="A20" s="408" t="s">
        <v>46</v>
      </c>
      <c r="B20" s="409" t="s">
        <v>47</v>
      </c>
      <c r="C20" s="419" t="s">
        <v>24</v>
      </c>
      <c r="D20" s="356">
        <v>4</v>
      </c>
      <c r="E20" s="355">
        <v>40</v>
      </c>
      <c r="F20" s="378">
        <v>40</v>
      </c>
      <c r="G20" s="345">
        <v>192</v>
      </c>
      <c r="H20" s="348">
        <v>288</v>
      </c>
      <c r="I20" s="381">
        <v>480</v>
      </c>
      <c r="J20" s="380">
        <v>40</v>
      </c>
      <c r="K20" s="345">
        <v>144</v>
      </c>
      <c r="L20" s="345">
        <v>216</v>
      </c>
      <c r="M20" s="381">
        <v>360</v>
      </c>
      <c r="N20" s="380">
        <v>40</v>
      </c>
      <c r="O20" s="345">
        <v>144</v>
      </c>
      <c r="P20" s="345">
        <v>216</v>
      </c>
      <c r="Q20" s="381">
        <v>360</v>
      </c>
      <c r="R20" s="412">
        <f>I20+M20+Q20</f>
        <v>1200</v>
      </c>
    </row>
    <row r="21" spans="1:18" ht="15.75">
      <c r="A21" s="413" t="s">
        <v>48</v>
      </c>
      <c r="B21" s="409"/>
      <c r="C21" s="419"/>
      <c r="D21" s="424">
        <f>SUM(D5:D20)</f>
        <v>25</v>
      </c>
      <c r="E21" s="416"/>
      <c r="F21" s="345"/>
      <c r="G21" s="345"/>
      <c r="H21" s="345"/>
      <c r="I21" s="377"/>
      <c r="J21" s="415"/>
      <c r="K21" s="345"/>
      <c r="L21" s="345"/>
      <c r="M21" s="377"/>
      <c r="N21" s="415"/>
      <c r="O21" s="345"/>
      <c r="P21" s="345"/>
      <c r="Q21" s="377"/>
      <c r="R21" s="412"/>
    </row>
    <row r="22" spans="1:18">
      <c r="A22" s="408"/>
      <c r="B22" s="409"/>
      <c r="C22" s="419"/>
      <c r="D22" s="356"/>
      <c r="E22" s="416"/>
      <c r="F22" s="345"/>
      <c r="G22" s="345"/>
      <c r="H22" s="345"/>
      <c r="I22" s="377"/>
      <c r="J22" s="415"/>
      <c r="K22" s="345"/>
      <c r="L22" s="345"/>
      <c r="M22" s="377"/>
      <c r="N22" s="415"/>
      <c r="O22" s="345"/>
      <c r="P22" s="345"/>
      <c r="Q22" s="377"/>
      <c r="R22" s="412"/>
    </row>
    <row r="23" spans="1:18" ht="15.75">
      <c r="A23" s="413" t="s">
        <v>63</v>
      </c>
      <c r="B23" s="409"/>
      <c r="C23" s="419"/>
      <c r="D23" s="356"/>
      <c r="E23" s="416"/>
      <c r="F23" s="345"/>
      <c r="G23" s="345"/>
      <c r="H23" s="345"/>
      <c r="I23" s="377"/>
      <c r="J23" s="415"/>
      <c r="K23" s="345"/>
      <c r="L23" s="345"/>
      <c r="M23" s="377"/>
      <c r="N23" s="415"/>
      <c r="O23" s="345"/>
      <c r="P23" s="345"/>
      <c r="Q23" s="377"/>
      <c r="R23" s="412"/>
    </row>
    <row r="24" spans="1:18">
      <c r="A24" s="408" t="s">
        <v>69</v>
      </c>
      <c r="B24" s="409" t="s">
        <v>70</v>
      </c>
      <c r="C24" s="419" t="s">
        <v>24</v>
      </c>
      <c r="D24" s="356">
        <v>2</v>
      </c>
      <c r="E24" s="355">
        <v>20</v>
      </c>
      <c r="F24" s="345">
        <v>20</v>
      </c>
      <c r="G24" s="345">
        <v>96</v>
      </c>
      <c r="H24" s="348">
        <v>144</v>
      </c>
      <c r="I24" s="349">
        <v>240</v>
      </c>
      <c r="J24" s="347">
        <v>20</v>
      </c>
      <c r="K24" s="345">
        <v>72</v>
      </c>
      <c r="L24" s="345">
        <v>108</v>
      </c>
      <c r="M24" s="349">
        <v>180</v>
      </c>
      <c r="N24" s="347">
        <v>20</v>
      </c>
      <c r="O24" s="345">
        <v>72</v>
      </c>
      <c r="P24" s="348">
        <v>108</v>
      </c>
      <c r="Q24" s="346">
        <v>180</v>
      </c>
      <c r="R24" s="412">
        <v>600</v>
      </c>
    </row>
    <row r="25" spans="1:18">
      <c r="A25" s="408" t="s">
        <v>71</v>
      </c>
      <c r="B25" s="409" t="s">
        <v>72</v>
      </c>
      <c r="C25" s="419" t="s">
        <v>24</v>
      </c>
      <c r="D25" s="356">
        <v>5</v>
      </c>
      <c r="E25" s="416">
        <v>50</v>
      </c>
      <c r="F25" s="345">
        <v>50</v>
      </c>
      <c r="G25" s="345">
        <v>240</v>
      </c>
      <c r="H25" s="345">
        <v>360</v>
      </c>
      <c r="I25" s="377">
        <v>600</v>
      </c>
      <c r="J25" s="415">
        <v>50</v>
      </c>
      <c r="K25" s="345">
        <v>180</v>
      </c>
      <c r="L25" s="345">
        <v>270</v>
      </c>
      <c r="M25" s="377">
        <v>450</v>
      </c>
      <c r="N25" s="415">
        <v>50</v>
      </c>
      <c r="O25" s="345">
        <v>180</v>
      </c>
      <c r="P25" s="345">
        <v>270</v>
      </c>
      <c r="Q25" s="377">
        <v>450</v>
      </c>
      <c r="R25" s="412">
        <v>1500</v>
      </c>
    </row>
    <row r="26" spans="1:18" ht="15.75">
      <c r="A26" s="413" t="s">
        <v>65</v>
      </c>
      <c r="B26" s="409"/>
      <c r="C26" s="419"/>
      <c r="D26" s="424">
        <f>SUM(D24:D25)</f>
        <v>7</v>
      </c>
      <c r="E26" s="416"/>
      <c r="F26" s="345"/>
      <c r="G26" s="345"/>
      <c r="H26" s="345"/>
      <c r="I26" s="377"/>
      <c r="J26" s="415"/>
      <c r="K26" s="345"/>
      <c r="L26" s="345"/>
      <c r="M26" s="377"/>
      <c r="N26" s="415"/>
      <c r="O26" s="345"/>
      <c r="P26" s="345"/>
      <c r="Q26" s="377"/>
      <c r="R26" s="412"/>
    </row>
    <row r="27" spans="1:18">
      <c r="A27" s="408"/>
      <c r="B27" s="409"/>
      <c r="C27" s="419"/>
      <c r="D27" s="356"/>
      <c r="E27" s="416"/>
      <c r="F27" s="345"/>
      <c r="G27" s="345"/>
      <c r="H27" s="345"/>
      <c r="I27" s="377"/>
      <c r="J27" s="415"/>
      <c r="K27" s="345"/>
      <c r="L27" s="345"/>
      <c r="M27" s="377"/>
      <c r="N27" s="415"/>
      <c r="O27" s="345"/>
      <c r="P27" s="345"/>
      <c r="Q27" s="377"/>
      <c r="R27" s="412"/>
    </row>
    <row r="28" spans="1:18" ht="15.75">
      <c r="A28" s="425" t="s">
        <v>14</v>
      </c>
      <c r="B28" s="426"/>
      <c r="C28" s="427"/>
      <c r="D28" s="428">
        <f>D21+D26</f>
        <v>32</v>
      </c>
      <c r="E28" s="429"/>
      <c r="F28" s="386"/>
      <c r="G28" s="386"/>
      <c r="H28" s="386"/>
      <c r="I28" s="430"/>
      <c r="J28" s="431"/>
      <c r="K28" s="386"/>
      <c r="L28" s="386"/>
      <c r="M28" s="430"/>
      <c r="N28" s="431"/>
      <c r="O28" s="386"/>
      <c r="P28" s="386"/>
      <c r="Q28" s="430"/>
      <c r="R28" s="432">
        <f>SUM(R5:R27)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8"/>
  <sheetViews>
    <sheetView workbookViewId="0">
      <selection activeCell="A16" sqref="A16:R20"/>
    </sheetView>
  </sheetViews>
  <sheetFormatPr defaultRowHeight="14.25"/>
  <cols>
    <col min="1" max="1" width="38.7109375" customWidth="1"/>
    <col min="3" max="3" width="4.140625" style="2" bestFit="1" customWidth="1"/>
    <col min="4" max="4" width="10.85546875" style="2" bestFit="1" customWidth="1"/>
    <col min="18" max="18" width="10.7109375" bestFit="1" customWidth="1"/>
  </cols>
  <sheetData>
    <row r="1" spans="1:18" ht="21">
      <c r="A1" s="1" t="s">
        <v>73</v>
      </c>
    </row>
    <row r="3" spans="1:18" ht="15.75">
      <c r="A3" s="85" t="s">
        <v>1</v>
      </c>
      <c r="B3" s="61"/>
      <c r="C3" s="62"/>
      <c r="D3" s="86"/>
      <c r="E3" s="73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59"/>
      <c r="D4" s="97" t="s">
        <v>11</v>
      </c>
      <c r="E4" s="98" t="s">
        <v>12</v>
      </c>
      <c r="F4" s="9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35" t="s">
        <v>9</v>
      </c>
    </row>
    <row r="5" spans="1:18">
      <c r="A5" s="169" t="s">
        <v>15</v>
      </c>
      <c r="B5" s="170" t="s">
        <v>16</v>
      </c>
      <c r="C5" s="171" t="s">
        <v>17</v>
      </c>
      <c r="D5" s="187">
        <v>1</v>
      </c>
      <c r="E5" s="101">
        <v>10</v>
      </c>
      <c r="F5" s="47">
        <v>10</v>
      </c>
      <c r="G5" s="47">
        <v>48</v>
      </c>
      <c r="H5" s="47">
        <v>72</v>
      </c>
      <c r="I5" s="95">
        <v>120</v>
      </c>
      <c r="J5" s="94">
        <v>10</v>
      </c>
      <c r="K5" s="47">
        <v>36</v>
      </c>
      <c r="L5" s="47"/>
      <c r="M5" s="48">
        <v>36</v>
      </c>
      <c r="N5" s="125">
        <v>10</v>
      </c>
      <c r="O5" s="10">
        <v>36</v>
      </c>
      <c r="P5" s="10">
        <v>108</v>
      </c>
      <c r="Q5" s="141">
        <v>144</v>
      </c>
      <c r="R5" s="190">
        <v>300</v>
      </c>
    </row>
    <row r="6" spans="1:18">
      <c r="A6" s="172" t="s">
        <v>18</v>
      </c>
      <c r="B6" s="164" t="s">
        <v>19</v>
      </c>
      <c r="C6" s="173" t="s">
        <v>17</v>
      </c>
      <c r="D6" s="166">
        <v>1</v>
      </c>
      <c r="E6" s="15">
        <v>10</v>
      </c>
      <c r="F6" s="4">
        <v>10</v>
      </c>
      <c r="G6" s="4">
        <v>48</v>
      </c>
      <c r="H6" s="5">
        <v>72</v>
      </c>
      <c r="I6" s="79">
        <v>120</v>
      </c>
      <c r="J6" s="78">
        <v>10</v>
      </c>
      <c r="K6" s="4">
        <v>36</v>
      </c>
      <c r="L6" s="4"/>
      <c r="M6" s="30">
        <v>36</v>
      </c>
      <c r="N6" s="18">
        <v>10</v>
      </c>
      <c r="O6" s="4">
        <v>36</v>
      </c>
      <c r="P6" s="5">
        <v>108</v>
      </c>
      <c r="Q6" s="25">
        <v>144</v>
      </c>
      <c r="R6" s="35">
        <f>I6+M6+Q6</f>
        <v>300</v>
      </c>
    </row>
    <row r="7" spans="1:18">
      <c r="A7" s="172" t="s">
        <v>25</v>
      </c>
      <c r="B7" s="164" t="s">
        <v>26</v>
      </c>
      <c r="C7" s="173" t="s">
        <v>24</v>
      </c>
      <c r="D7" s="166">
        <v>2</v>
      </c>
      <c r="E7" s="15">
        <v>20</v>
      </c>
      <c r="F7" s="4">
        <v>20</v>
      </c>
      <c r="G7" s="4">
        <v>120</v>
      </c>
      <c r="H7" s="5">
        <v>120</v>
      </c>
      <c r="I7" s="30">
        <v>240</v>
      </c>
      <c r="J7" s="18">
        <v>30</v>
      </c>
      <c r="K7" s="6">
        <v>90</v>
      </c>
      <c r="L7" s="6">
        <v>90</v>
      </c>
      <c r="M7" s="28">
        <v>180</v>
      </c>
      <c r="N7" s="32">
        <v>30</v>
      </c>
      <c r="O7" s="6">
        <v>90</v>
      </c>
      <c r="P7" s="6">
        <v>90</v>
      </c>
      <c r="Q7" s="28">
        <f>O7+P7</f>
        <v>180</v>
      </c>
      <c r="R7" s="36">
        <f>I7+M7+Q7</f>
        <v>600</v>
      </c>
    </row>
    <row r="8" spans="1:18">
      <c r="A8" s="174" t="s">
        <v>27</v>
      </c>
      <c r="B8" s="164"/>
      <c r="C8" s="173"/>
      <c r="D8" s="166"/>
      <c r="E8" s="159">
        <v>6.6</v>
      </c>
      <c r="F8" s="159">
        <v>6.6</v>
      </c>
      <c r="G8" s="149">
        <v>40</v>
      </c>
      <c r="H8" s="150"/>
      <c r="I8" s="151"/>
      <c r="J8" s="148">
        <v>6.6</v>
      </c>
      <c r="K8" s="152">
        <v>30</v>
      </c>
      <c r="L8" s="152"/>
      <c r="M8" s="157"/>
      <c r="N8" s="148">
        <v>6.6</v>
      </c>
      <c r="O8" s="152">
        <v>30</v>
      </c>
      <c r="P8" s="6"/>
      <c r="Q8" s="39"/>
      <c r="R8" s="36"/>
    </row>
    <row r="9" spans="1:18">
      <c r="A9" s="174" t="s">
        <v>28</v>
      </c>
      <c r="B9" s="164"/>
      <c r="C9" s="173"/>
      <c r="D9" s="166"/>
      <c r="E9" s="159">
        <v>13.4</v>
      </c>
      <c r="F9" s="159">
        <v>13.4</v>
      </c>
      <c r="G9" s="149">
        <v>80</v>
      </c>
      <c r="H9" s="150"/>
      <c r="I9" s="151"/>
      <c r="J9" s="148">
        <v>13.4</v>
      </c>
      <c r="K9" s="152">
        <v>60</v>
      </c>
      <c r="L9" s="152"/>
      <c r="M9" s="157"/>
      <c r="N9" s="148">
        <v>13.4</v>
      </c>
      <c r="O9" s="152">
        <v>60</v>
      </c>
      <c r="P9" s="6"/>
      <c r="Q9" s="39"/>
      <c r="R9" s="36"/>
    </row>
    <row r="10" spans="1:18">
      <c r="A10" s="172" t="s">
        <v>29</v>
      </c>
      <c r="B10" s="164" t="s">
        <v>30</v>
      </c>
      <c r="C10" s="173" t="s">
        <v>24</v>
      </c>
      <c r="D10" s="166">
        <v>3</v>
      </c>
      <c r="E10" s="15">
        <v>30</v>
      </c>
      <c r="F10" s="4">
        <v>30</v>
      </c>
      <c r="G10" s="4">
        <v>180</v>
      </c>
      <c r="H10" s="5">
        <v>180</v>
      </c>
      <c r="I10" s="30">
        <v>360</v>
      </c>
      <c r="J10" s="18">
        <v>30</v>
      </c>
      <c r="K10" s="6">
        <v>135</v>
      </c>
      <c r="L10" s="6">
        <v>135</v>
      </c>
      <c r="M10" s="39">
        <v>270</v>
      </c>
      <c r="N10" s="127">
        <v>30</v>
      </c>
      <c r="O10" s="6">
        <v>135</v>
      </c>
      <c r="P10" s="7">
        <v>135</v>
      </c>
      <c r="Q10" s="38">
        <v>270</v>
      </c>
      <c r="R10" s="36">
        <f>I10+M10+Q10</f>
        <v>900</v>
      </c>
    </row>
    <row r="11" spans="1:18">
      <c r="A11" s="174" t="s">
        <v>31</v>
      </c>
      <c r="B11" s="164"/>
      <c r="C11" s="173"/>
      <c r="D11" s="166"/>
      <c r="E11" s="148">
        <v>10</v>
      </c>
      <c r="F11" s="149">
        <v>10</v>
      </c>
      <c r="G11" s="149">
        <v>60</v>
      </c>
      <c r="H11" s="150"/>
      <c r="I11" s="151"/>
      <c r="J11" s="148">
        <v>10</v>
      </c>
      <c r="K11" s="152">
        <v>45</v>
      </c>
      <c r="L11" s="152"/>
      <c r="M11" s="157"/>
      <c r="N11" s="188">
        <v>10</v>
      </c>
      <c r="O11" s="152">
        <v>45</v>
      </c>
      <c r="P11" s="7"/>
      <c r="Q11" s="38"/>
      <c r="R11" s="36"/>
    </row>
    <row r="12" spans="1:18">
      <c r="A12" s="174" t="s">
        <v>32</v>
      </c>
      <c r="B12" s="164"/>
      <c r="C12" s="173"/>
      <c r="D12" s="166"/>
      <c r="E12" s="148">
        <v>20</v>
      </c>
      <c r="F12" s="149">
        <v>20</v>
      </c>
      <c r="G12" s="149">
        <v>120</v>
      </c>
      <c r="H12" s="150"/>
      <c r="I12" s="151"/>
      <c r="J12" s="148">
        <v>20</v>
      </c>
      <c r="K12" s="152">
        <v>90</v>
      </c>
      <c r="L12" s="152"/>
      <c r="M12" s="157"/>
      <c r="N12" s="188">
        <v>20</v>
      </c>
      <c r="O12" s="152">
        <v>90</v>
      </c>
      <c r="P12" s="7"/>
      <c r="Q12" s="38"/>
      <c r="R12" s="36"/>
    </row>
    <row r="13" spans="1:18">
      <c r="A13" s="172" t="s">
        <v>35</v>
      </c>
      <c r="B13" s="164" t="s">
        <v>36</v>
      </c>
      <c r="C13" s="173" t="s">
        <v>17</v>
      </c>
      <c r="D13" s="166">
        <v>1</v>
      </c>
      <c r="E13" s="15">
        <v>10</v>
      </c>
      <c r="F13" s="4">
        <v>10</v>
      </c>
      <c r="G13" s="4">
        <v>48</v>
      </c>
      <c r="H13" s="5">
        <v>72</v>
      </c>
      <c r="I13" s="79">
        <v>120</v>
      </c>
      <c r="J13" s="78">
        <v>10</v>
      </c>
      <c r="K13" s="4">
        <v>36</v>
      </c>
      <c r="L13" s="4"/>
      <c r="M13" s="30">
        <v>36</v>
      </c>
      <c r="N13" s="18">
        <v>10</v>
      </c>
      <c r="O13" s="4">
        <v>36</v>
      </c>
      <c r="P13" s="5">
        <v>108</v>
      </c>
      <c r="Q13" s="25">
        <v>144</v>
      </c>
      <c r="R13" s="35">
        <f>I13+M13+Q13</f>
        <v>300</v>
      </c>
    </row>
    <row r="14" spans="1:18">
      <c r="A14" s="172" t="s">
        <v>37</v>
      </c>
      <c r="B14" s="164" t="s">
        <v>38</v>
      </c>
      <c r="C14" s="173" t="s">
        <v>39</v>
      </c>
      <c r="D14" s="166">
        <v>2</v>
      </c>
      <c r="E14" s="15">
        <v>20</v>
      </c>
      <c r="F14" s="4">
        <v>20</v>
      </c>
      <c r="G14" s="5">
        <v>240</v>
      </c>
      <c r="H14" s="5"/>
      <c r="I14" s="79">
        <v>240</v>
      </c>
      <c r="J14" s="78">
        <v>20</v>
      </c>
      <c r="K14" s="5">
        <v>180</v>
      </c>
      <c r="L14" s="6"/>
      <c r="M14" s="39">
        <v>180</v>
      </c>
      <c r="N14" s="127">
        <v>20</v>
      </c>
      <c r="O14" s="5">
        <v>180</v>
      </c>
      <c r="P14" s="7"/>
      <c r="Q14" s="39">
        <v>180</v>
      </c>
      <c r="R14" s="36">
        <v>600</v>
      </c>
    </row>
    <row r="15" spans="1:18">
      <c r="A15" s="172" t="s">
        <v>40</v>
      </c>
      <c r="B15" s="164" t="s">
        <v>41</v>
      </c>
      <c r="C15" s="173" t="s">
        <v>39</v>
      </c>
      <c r="D15" s="166">
        <v>2</v>
      </c>
      <c r="E15" s="15">
        <v>20</v>
      </c>
      <c r="F15" s="4">
        <v>20</v>
      </c>
      <c r="G15" s="5">
        <v>240</v>
      </c>
      <c r="H15" s="5"/>
      <c r="I15" s="79">
        <v>240</v>
      </c>
      <c r="J15" s="78">
        <v>20</v>
      </c>
      <c r="K15" s="5">
        <v>180</v>
      </c>
      <c r="L15" s="6"/>
      <c r="M15" s="39">
        <v>180</v>
      </c>
      <c r="N15" s="127">
        <v>20</v>
      </c>
      <c r="O15" s="5">
        <v>180</v>
      </c>
      <c r="P15" s="7"/>
      <c r="Q15" s="39">
        <v>180</v>
      </c>
      <c r="R15" s="36">
        <v>600</v>
      </c>
    </row>
    <row r="16" spans="1:18">
      <c r="A16" s="408" t="s">
        <v>42</v>
      </c>
      <c r="B16" s="409" t="s">
        <v>43</v>
      </c>
      <c r="C16" s="410" t="s">
        <v>39</v>
      </c>
      <c r="D16" s="411">
        <v>2</v>
      </c>
      <c r="E16" s="355">
        <v>20</v>
      </c>
      <c r="F16" s="345">
        <v>20</v>
      </c>
      <c r="G16" s="348">
        <v>240</v>
      </c>
      <c r="H16" s="348"/>
      <c r="I16" s="381">
        <v>240</v>
      </c>
      <c r="J16" s="380">
        <v>20</v>
      </c>
      <c r="K16" s="348">
        <v>180</v>
      </c>
      <c r="L16" s="345"/>
      <c r="M16" s="349">
        <v>180</v>
      </c>
      <c r="N16" s="347">
        <v>20</v>
      </c>
      <c r="O16" s="348">
        <v>180</v>
      </c>
      <c r="P16" s="348"/>
      <c r="Q16" s="349">
        <v>180</v>
      </c>
      <c r="R16" s="356">
        <v>600</v>
      </c>
    </row>
    <row r="17" spans="1:18">
      <c r="A17" s="379" t="s">
        <v>44</v>
      </c>
      <c r="B17" s="344" t="s">
        <v>45</v>
      </c>
      <c r="C17" s="345" t="s">
        <v>24</v>
      </c>
      <c r="D17" s="346">
        <v>5</v>
      </c>
      <c r="E17" s="375">
        <v>50</v>
      </c>
      <c r="F17" s="376">
        <v>50</v>
      </c>
      <c r="G17" s="345">
        <v>420</v>
      </c>
      <c r="H17" s="345">
        <v>180</v>
      </c>
      <c r="I17" s="377">
        <v>600</v>
      </c>
      <c r="J17" s="355">
        <v>50</v>
      </c>
      <c r="K17" s="345">
        <v>315</v>
      </c>
      <c r="L17" s="345">
        <v>135</v>
      </c>
      <c r="M17" s="349">
        <v>450</v>
      </c>
      <c r="N17" s="380">
        <v>50</v>
      </c>
      <c r="O17" s="345">
        <v>315</v>
      </c>
      <c r="P17" s="345">
        <v>135</v>
      </c>
      <c r="Q17" s="381">
        <v>450</v>
      </c>
      <c r="R17" s="354">
        <v>1500</v>
      </c>
    </row>
    <row r="18" spans="1:18">
      <c r="A18" s="408" t="s">
        <v>46</v>
      </c>
      <c r="B18" s="409" t="s">
        <v>47</v>
      </c>
      <c r="C18" s="410" t="s">
        <v>24</v>
      </c>
      <c r="D18" s="411">
        <v>5</v>
      </c>
      <c r="E18" s="355">
        <v>50</v>
      </c>
      <c r="F18" s="345">
        <v>50</v>
      </c>
      <c r="G18" s="345">
        <f>5*G6</f>
        <v>240</v>
      </c>
      <c r="H18" s="345">
        <f t="shared" ref="H18:I18" si="0">5*H6</f>
        <v>360</v>
      </c>
      <c r="I18" s="346">
        <f t="shared" si="0"/>
        <v>600</v>
      </c>
      <c r="J18" s="347">
        <v>50</v>
      </c>
      <c r="K18" s="345">
        <v>180</v>
      </c>
      <c r="L18" s="345">
        <v>270</v>
      </c>
      <c r="M18" s="349">
        <v>450</v>
      </c>
      <c r="N18" s="347">
        <v>50</v>
      </c>
      <c r="O18" s="345">
        <v>180</v>
      </c>
      <c r="P18" s="345">
        <v>270</v>
      </c>
      <c r="Q18" s="349">
        <v>450</v>
      </c>
      <c r="R18" s="356">
        <f>I18+M18+Q18</f>
        <v>1500</v>
      </c>
    </row>
    <row r="19" spans="1:18" ht="15.75">
      <c r="A19" s="413" t="s">
        <v>48</v>
      </c>
      <c r="B19" s="409"/>
      <c r="C19" s="410"/>
      <c r="D19" s="414">
        <f>SUM(D5:D18)</f>
        <v>24</v>
      </c>
      <c r="E19" s="416"/>
      <c r="F19" s="345"/>
      <c r="G19" s="345"/>
      <c r="H19" s="345"/>
      <c r="I19" s="377"/>
      <c r="J19" s="415"/>
      <c r="K19" s="345"/>
      <c r="L19" s="345"/>
      <c r="M19" s="346"/>
      <c r="N19" s="351"/>
      <c r="O19" s="345"/>
      <c r="P19" s="345"/>
      <c r="Q19" s="346"/>
      <c r="R19" s="356"/>
    </row>
    <row r="20" spans="1:18">
      <c r="A20" s="408"/>
      <c r="B20" s="409"/>
      <c r="C20" s="410"/>
      <c r="D20" s="411"/>
      <c r="E20" s="416"/>
      <c r="F20" s="345"/>
      <c r="G20" s="345"/>
      <c r="H20" s="345"/>
      <c r="I20" s="377"/>
      <c r="J20" s="415"/>
      <c r="K20" s="345"/>
      <c r="L20" s="345"/>
      <c r="M20" s="346"/>
      <c r="N20" s="351"/>
      <c r="O20" s="345"/>
      <c r="P20" s="345"/>
      <c r="Q20" s="346"/>
      <c r="R20" s="356"/>
    </row>
    <row r="21" spans="1:18" ht="15.75">
      <c r="A21" s="177" t="s">
        <v>63</v>
      </c>
      <c r="B21" s="164"/>
      <c r="C21" s="173"/>
      <c r="D21" s="166"/>
      <c r="E21" s="102"/>
      <c r="F21" s="4"/>
      <c r="G21" s="4"/>
      <c r="H21" s="4"/>
      <c r="I21" s="65"/>
      <c r="J21" s="84"/>
      <c r="K21" s="4"/>
      <c r="L21" s="4"/>
      <c r="M21" s="25"/>
      <c r="N21" s="129"/>
      <c r="O21" s="4"/>
      <c r="P21" s="4"/>
      <c r="Q21" s="25"/>
      <c r="R21" s="35"/>
    </row>
    <row r="22" spans="1:18">
      <c r="A22" s="172" t="s">
        <v>74</v>
      </c>
      <c r="B22" s="164" t="s">
        <v>75</v>
      </c>
      <c r="C22" s="173" t="s">
        <v>24</v>
      </c>
      <c r="D22" s="166">
        <v>2</v>
      </c>
      <c r="E22" s="15">
        <v>20</v>
      </c>
      <c r="F22" s="4">
        <v>20</v>
      </c>
      <c r="G22" s="4">
        <v>96</v>
      </c>
      <c r="H22" s="5">
        <v>144</v>
      </c>
      <c r="I22" s="30">
        <v>240</v>
      </c>
      <c r="J22" s="18">
        <v>20</v>
      </c>
      <c r="K22" s="4">
        <v>72</v>
      </c>
      <c r="L22" s="4">
        <v>108</v>
      </c>
      <c r="M22" s="30">
        <v>180</v>
      </c>
      <c r="N22" s="18">
        <v>20</v>
      </c>
      <c r="O22" s="4">
        <v>72</v>
      </c>
      <c r="P22" s="5">
        <v>108</v>
      </c>
      <c r="Q22" s="25">
        <v>180</v>
      </c>
      <c r="R22" s="35">
        <f>I22+M22+Q22</f>
        <v>600</v>
      </c>
    </row>
    <row r="23" spans="1:18">
      <c r="A23" s="172" t="s">
        <v>76</v>
      </c>
      <c r="B23" s="164" t="s">
        <v>77</v>
      </c>
      <c r="C23" s="173" t="s">
        <v>39</v>
      </c>
      <c r="D23" s="166">
        <v>2</v>
      </c>
      <c r="E23" s="15">
        <v>20</v>
      </c>
      <c r="F23" s="4">
        <v>20</v>
      </c>
      <c r="G23" s="5">
        <v>240</v>
      </c>
      <c r="H23" s="5"/>
      <c r="I23" s="30">
        <v>240</v>
      </c>
      <c r="J23" s="18">
        <v>20</v>
      </c>
      <c r="K23" s="5">
        <v>180</v>
      </c>
      <c r="L23" s="4"/>
      <c r="M23" s="30">
        <v>180</v>
      </c>
      <c r="N23" s="18">
        <v>20</v>
      </c>
      <c r="O23" s="5">
        <v>180</v>
      </c>
      <c r="P23" s="5"/>
      <c r="Q23" s="25">
        <v>180</v>
      </c>
      <c r="R23" s="35">
        <f>I23+M23+Q23</f>
        <v>600</v>
      </c>
    </row>
    <row r="24" spans="1:18">
      <c r="A24" s="172" t="s">
        <v>78</v>
      </c>
      <c r="B24" s="164" t="s">
        <v>79</v>
      </c>
      <c r="C24" s="173" t="s">
        <v>39</v>
      </c>
      <c r="D24" s="166">
        <v>2</v>
      </c>
      <c r="E24" s="15">
        <v>20</v>
      </c>
      <c r="F24" s="4">
        <v>20</v>
      </c>
      <c r="G24" s="5">
        <v>240</v>
      </c>
      <c r="H24" s="5"/>
      <c r="I24" s="30">
        <v>240</v>
      </c>
      <c r="J24" s="18">
        <v>20</v>
      </c>
      <c r="K24" s="5">
        <v>180</v>
      </c>
      <c r="L24" s="4"/>
      <c r="M24" s="30">
        <v>180</v>
      </c>
      <c r="N24" s="18">
        <v>20</v>
      </c>
      <c r="O24" s="5">
        <v>180</v>
      </c>
      <c r="P24" s="5"/>
      <c r="Q24" s="25">
        <v>180</v>
      </c>
      <c r="R24" s="35">
        <f>I24+M24+Q24</f>
        <v>600</v>
      </c>
    </row>
    <row r="25" spans="1:18">
      <c r="A25" s="172" t="s">
        <v>80</v>
      </c>
      <c r="B25" s="164" t="s">
        <v>81</v>
      </c>
      <c r="C25" s="173" t="s">
        <v>24</v>
      </c>
      <c r="D25" s="166">
        <v>2</v>
      </c>
      <c r="E25" s="15">
        <v>20</v>
      </c>
      <c r="F25" s="4">
        <v>20</v>
      </c>
      <c r="G25" s="4">
        <v>96</v>
      </c>
      <c r="H25" s="5">
        <v>144</v>
      </c>
      <c r="I25" s="30">
        <v>240</v>
      </c>
      <c r="J25" s="18">
        <v>20</v>
      </c>
      <c r="K25" s="4">
        <v>72</v>
      </c>
      <c r="L25" s="4">
        <v>108</v>
      </c>
      <c r="M25" s="30">
        <v>180</v>
      </c>
      <c r="N25" s="18">
        <v>20</v>
      </c>
      <c r="O25" s="4">
        <v>72</v>
      </c>
      <c r="P25" s="5">
        <v>108</v>
      </c>
      <c r="Q25" s="25">
        <v>180</v>
      </c>
      <c r="R25" s="35">
        <f>I25+M25+Q25</f>
        <v>600</v>
      </c>
    </row>
    <row r="26" spans="1:18" ht="15.75">
      <c r="A26" s="177" t="s">
        <v>65</v>
      </c>
      <c r="B26" s="164"/>
      <c r="C26" s="173"/>
      <c r="D26" s="186">
        <f>SUM(D22:D25)</f>
        <v>8</v>
      </c>
      <c r="E26" s="102"/>
      <c r="F26" s="4"/>
      <c r="G26" s="4"/>
      <c r="H26" s="4"/>
      <c r="I26" s="65"/>
      <c r="J26" s="84"/>
      <c r="K26" s="4"/>
      <c r="L26" s="4"/>
      <c r="M26" s="25"/>
      <c r="N26" s="129"/>
      <c r="O26" s="4"/>
      <c r="P26" s="4"/>
      <c r="Q26" s="25"/>
      <c r="R26" s="35"/>
    </row>
    <row r="27" spans="1:18">
      <c r="A27" s="172"/>
      <c r="B27" s="164"/>
      <c r="C27" s="173"/>
      <c r="D27" s="166"/>
      <c r="E27" s="102"/>
      <c r="F27" s="4"/>
      <c r="G27" s="4"/>
      <c r="H27" s="4"/>
      <c r="I27" s="65"/>
      <c r="J27" s="84"/>
      <c r="K27" s="4"/>
      <c r="L27" s="4"/>
      <c r="M27" s="25"/>
      <c r="N27" s="129"/>
      <c r="O27" s="4"/>
      <c r="P27" s="4"/>
      <c r="Q27" s="25"/>
      <c r="R27" s="35"/>
    </row>
    <row r="28" spans="1:18" ht="15.75">
      <c r="A28" s="178" t="s">
        <v>14</v>
      </c>
      <c r="B28" s="179"/>
      <c r="C28" s="180"/>
      <c r="D28" s="168">
        <f>D19+D26</f>
        <v>32</v>
      </c>
      <c r="E28" s="103"/>
      <c r="F28" s="68"/>
      <c r="G28" s="68"/>
      <c r="H28" s="68"/>
      <c r="I28" s="82"/>
      <c r="J28" s="80"/>
      <c r="K28" s="68"/>
      <c r="L28" s="68"/>
      <c r="M28" s="147"/>
      <c r="N28" s="19"/>
      <c r="O28" s="14"/>
      <c r="P28" s="14"/>
      <c r="Q28" s="31"/>
      <c r="R28" s="191">
        <f>SUM(R5:R27)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rowBreaks count="1" manualBreakCount="1">
    <brk id="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5"/>
  <sheetViews>
    <sheetView workbookViewId="0">
      <selection activeCell="A13" sqref="A13:R24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82</v>
      </c>
    </row>
    <row r="3" spans="1:18" ht="15.75">
      <c r="A3" s="85" t="s">
        <v>1</v>
      </c>
      <c r="B3" s="61"/>
      <c r="C3" s="63"/>
      <c r="D3" s="114"/>
      <c r="E3" s="111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105"/>
      <c r="D4" s="115" t="s">
        <v>11</v>
      </c>
      <c r="E4" s="112" t="s">
        <v>12</v>
      </c>
      <c r="F4" s="9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00" t="s">
        <v>9</v>
      </c>
    </row>
    <row r="5" spans="1:18">
      <c r="A5" s="120" t="s">
        <v>15</v>
      </c>
      <c r="B5" s="61" t="s">
        <v>16</v>
      </c>
      <c r="C5" s="63" t="s">
        <v>17</v>
      </c>
      <c r="D5" s="166">
        <v>1</v>
      </c>
      <c r="E5" s="101">
        <v>10</v>
      </c>
      <c r="F5" s="47">
        <v>10</v>
      </c>
      <c r="G5" s="47">
        <v>60</v>
      </c>
      <c r="H5" s="47">
        <v>60</v>
      </c>
      <c r="I5" s="95">
        <v>120</v>
      </c>
      <c r="J5" s="94">
        <v>10</v>
      </c>
      <c r="K5" s="47">
        <v>45</v>
      </c>
      <c r="L5" s="47"/>
      <c r="M5" s="95">
        <v>45</v>
      </c>
      <c r="N5" s="94">
        <v>10</v>
      </c>
      <c r="O5" s="47">
        <v>45</v>
      </c>
      <c r="P5" s="47">
        <v>90</v>
      </c>
      <c r="Q5" s="95">
        <v>135</v>
      </c>
      <c r="R5" s="96">
        <v>300</v>
      </c>
    </row>
    <row r="6" spans="1:18">
      <c r="A6" s="106" t="s">
        <v>25</v>
      </c>
      <c r="B6" s="3" t="s">
        <v>26</v>
      </c>
      <c r="C6" s="65" t="s">
        <v>24</v>
      </c>
      <c r="D6" s="166">
        <v>3</v>
      </c>
      <c r="E6" s="15">
        <v>30</v>
      </c>
      <c r="F6" s="4">
        <v>30</v>
      </c>
      <c r="G6" s="4">
        <v>180</v>
      </c>
      <c r="H6" s="5">
        <v>180</v>
      </c>
      <c r="I6" s="79">
        <v>360</v>
      </c>
      <c r="J6" s="78">
        <v>30</v>
      </c>
      <c r="K6" s="4">
        <v>135</v>
      </c>
      <c r="L6" s="4">
        <v>135</v>
      </c>
      <c r="M6" s="79">
        <v>270</v>
      </c>
      <c r="N6" s="78">
        <v>30</v>
      </c>
      <c r="O6" s="4">
        <v>135</v>
      </c>
      <c r="P6" s="5">
        <v>135</v>
      </c>
      <c r="Q6" s="65">
        <v>270</v>
      </c>
      <c r="R6" s="92">
        <f>I6+M6+Q6</f>
        <v>900</v>
      </c>
    </row>
    <row r="7" spans="1:18">
      <c r="A7" s="209" t="s">
        <v>27</v>
      </c>
      <c r="B7" s="3"/>
      <c r="C7" s="65"/>
      <c r="D7" s="166"/>
      <c r="E7" s="148">
        <v>10</v>
      </c>
      <c r="F7" s="149">
        <v>10</v>
      </c>
      <c r="G7" s="149">
        <v>60</v>
      </c>
      <c r="H7" s="150"/>
      <c r="I7" s="151"/>
      <c r="J7" s="148">
        <v>10</v>
      </c>
      <c r="K7" s="149">
        <v>45</v>
      </c>
      <c r="L7" s="149"/>
      <c r="M7" s="193"/>
      <c r="N7" s="159">
        <v>10</v>
      </c>
      <c r="O7" s="149">
        <v>45</v>
      </c>
      <c r="P7" s="5"/>
      <c r="Q7" s="65"/>
      <c r="R7" s="92"/>
    </row>
    <row r="8" spans="1:18">
      <c r="A8" s="209" t="s">
        <v>28</v>
      </c>
      <c r="B8" s="3"/>
      <c r="C8" s="65"/>
      <c r="D8" s="166"/>
      <c r="E8" s="148">
        <v>20</v>
      </c>
      <c r="F8" s="149">
        <v>20</v>
      </c>
      <c r="G8" s="149">
        <v>120</v>
      </c>
      <c r="H8" s="150"/>
      <c r="I8" s="151"/>
      <c r="J8" s="148">
        <v>20</v>
      </c>
      <c r="K8" s="149">
        <v>90</v>
      </c>
      <c r="L8" s="149"/>
      <c r="M8" s="193"/>
      <c r="N8" s="159">
        <v>20</v>
      </c>
      <c r="O8" s="149">
        <v>90</v>
      </c>
      <c r="P8" s="5"/>
      <c r="Q8" s="65"/>
      <c r="R8" s="92"/>
    </row>
    <row r="9" spans="1:18">
      <c r="A9" s="210" t="s">
        <v>29</v>
      </c>
      <c r="B9" s="3" t="s">
        <v>30</v>
      </c>
      <c r="C9" s="65" t="s">
        <v>24</v>
      </c>
      <c r="D9" s="166">
        <v>3</v>
      </c>
      <c r="E9" s="15">
        <v>30</v>
      </c>
      <c r="F9" s="4">
        <v>30</v>
      </c>
      <c r="G9" s="4">
        <v>180</v>
      </c>
      <c r="H9" s="5">
        <v>180</v>
      </c>
      <c r="I9" s="79">
        <v>360</v>
      </c>
      <c r="J9" s="78">
        <v>30</v>
      </c>
      <c r="K9" s="4">
        <v>135</v>
      </c>
      <c r="L9" s="4">
        <v>135</v>
      </c>
      <c r="M9" s="79">
        <v>270</v>
      </c>
      <c r="N9" s="78">
        <v>30</v>
      </c>
      <c r="O9" s="4">
        <v>135</v>
      </c>
      <c r="P9" s="5">
        <v>135</v>
      </c>
      <c r="Q9" s="65">
        <v>270</v>
      </c>
      <c r="R9" s="92">
        <f>I9+M9+Q9</f>
        <v>900</v>
      </c>
    </row>
    <row r="10" spans="1:18">
      <c r="A10" s="209" t="s">
        <v>31</v>
      </c>
      <c r="B10" s="3"/>
      <c r="C10" s="65"/>
      <c r="D10" s="166"/>
      <c r="E10" s="148">
        <v>10</v>
      </c>
      <c r="F10" s="149">
        <v>10</v>
      </c>
      <c r="G10" s="149">
        <v>60</v>
      </c>
      <c r="H10" s="150"/>
      <c r="I10" s="151"/>
      <c r="J10" s="148">
        <v>10</v>
      </c>
      <c r="K10" s="149">
        <v>45</v>
      </c>
      <c r="L10" s="149"/>
      <c r="M10" s="193"/>
      <c r="N10" s="159">
        <v>10</v>
      </c>
      <c r="O10" s="149">
        <v>45</v>
      </c>
      <c r="P10" s="50"/>
      <c r="Q10" s="95"/>
      <c r="R10" s="192"/>
    </row>
    <row r="11" spans="1:18">
      <c r="A11" s="209" t="s">
        <v>32</v>
      </c>
      <c r="B11" s="3"/>
      <c r="C11" s="65"/>
      <c r="D11" s="166"/>
      <c r="E11" s="148">
        <v>20</v>
      </c>
      <c r="F11" s="149">
        <v>20</v>
      </c>
      <c r="G11" s="149">
        <v>120</v>
      </c>
      <c r="H11" s="150"/>
      <c r="I11" s="151"/>
      <c r="J11" s="148">
        <v>20</v>
      </c>
      <c r="K11" s="149">
        <v>90</v>
      </c>
      <c r="L11" s="149"/>
      <c r="M11" s="193"/>
      <c r="N11" s="159">
        <v>20</v>
      </c>
      <c r="O11" s="149">
        <v>90</v>
      </c>
      <c r="P11" s="50"/>
      <c r="Q11" s="95"/>
      <c r="R11" s="192"/>
    </row>
    <row r="12" spans="1:18">
      <c r="A12" s="106" t="s">
        <v>35</v>
      </c>
      <c r="B12" s="3" t="s">
        <v>36</v>
      </c>
      <c r="C12" s="65" t="s">
        <v>17</v>
      </c>
      <c r="D12" s="166">
        <v>1</v>
      </c>
      <c r="E12" s="101">
        <v>10</v>
      </c>
      <c r="F12" s="47">
        <v>10</v>
      </c>
      <c r="G12" s="47">
        <v>60</v>
      </c>
      <c r="H12" s="47">
        <v>60</v>
      </c>
      <c r="I12" s="95">
        <v>120</v>
      </c>
      <c r="J12" s="94">
        <v>10</v>
      </c>
      <c r="K12" s="47">
        <v>45</v>
      </c>
      <c r="L12" s="47"/>
      <c r="M12" s="95">
        <v>45</v>
      </c>
      <c r="N12" s="94">
        <v>10</v>
      </c>
      <c r="O12" s="47">
        <v>45</v>
      </c>
      <c r="P12" s="47">
        <v>90</v>
      </c>
      <c r="Q12" s="95">
        <v>135</v>
      </c>
      <c r="R12" s="96">
        <v>300</v>
      </c>
    </row>
    <row r="13" spans="1:18">
      <c r="A13" s="379" t="s">
        <v>37</v>
      </c>
      <c r="B13" s="344" t="s">
        <v>38</v>
      </c>
      <c r="C13" s="377" t="s">
        <v>39</v>
      </c>
      <c r="D13" s="411">
        <v>2</v>
      </c>
      <c r="E13" s="355">
        <v>20</v>
      </c>
      <c r="F13" s="345">
        <v>20</v>
      </c>
      <c r="G13" s="348">
        <v>240</v>
      </c>
      <c r="H13" s="348"/>
      <c r="I13" s="381">
        <v>240</v>
      </c>
      <c r="J13" s="380">
        <v>20</v>
      </c>
      <c r="K13" s="348">
        <v>180</v>
      </c>
      <c r="L13" s="345"/>
      <c r="M13" s="381">
        <v>180</v>
      </c>
      <c r="N13" s="380">
        <v>20</v>
      </c>
      <c r="O13" s="348">
        <v>180</v>
      </c>
      <c r="P13" s="348"/>
      <c r="Q13" s="377">
        <v>180</v>
      </c>
      <c r="R13" s="412">
        <v>600</v>
      </c>
    </row>
    <row r="14" spans="1:18">
      <c r="A14" s="379" t="s">
        <v>40</v>
      </c>
      <c r="B14" s="344" t="s">
        <v>41</v>
      </c>
      <c r="C14" s="377" t="s">
        <v>39</v>
      </c>
      <c r="D14" s="411">
        <v>2</v>
      </c>
      <c r="E14" s="355">
        <v>20</v>
      </c>
      <c r="F14" s="345">
        <v>20</v>
      </c>
      <c r="G14" s="348">
        <v>240</v>
      </c>
      <c r="H14" s="348"/>
      <c r="I14" s="381">
        <v>240</v>
      </c>
      <c r="J14" s="380">
        <v>20</v>
      </c>
      <c r="K14" s="348">
        <v>180</v>
      </c>
      <c r="L14" s="345"/>
      <c r="M14" s="349">
        <v>180</v>
      </c>
      <c r="N14" s="347">
        <v>20</v>
      </c>
      <c r="O14" s="348">
        <v>180</v>
      </c>
      <c r="P14" s="348"/>
      <c r="Q14" s="349">
        <v>180</v>
      </c>
      <c r="R14" s="356">
        <v>600</v>
      </c>
    </row>
    <row r="15" spans="1:18">
      <c r="A15" s="379" t="s">
        <v>42</v>
      </c>
      <c r="B15" s="344" t="s">
        <v>43</v>
      </c>
      <c r="C15" s="377" t="s">
        <v>39</v>
      </c>
      <c r="D15" s="411">
        <v>2</v>
      </c>
      <c r="E15" s="355">
        <v>20</v>
      </c>
      <c r="F15" s="345">
        <v>20</v>
      </c>
      <c r="G15" s="348">
        <v>240</v>
      </c>
      <c r="H15" s="348"/>
      <c r="I15" s="381">
        <v>240</v>
      </c>
      <c r="J15" s="380">
        <v>20</v>
      </c>
      <c r="K15" s="348">
        <v>180</v>
      </c>
      <c r="L15" s="345"/>
      <c r="M15" s="381">
        <v>180</v>
      </c>
      <c r="N15" s="380">
        <v>20</v>
      </c>
      <c r="O15" s="348">
        <v>180</v>
      </c>
      <c r="P15" s="348"/>
      <c r="Q15" s="377">
        <v>180</v>
      </c>
      <c r="R15" s="412">
        <v>600</v>
      </c>
    </row>
    <row r="16" spans="1:18">
      <c r="A16" s="379" t="s">
        <v>83</v>
      </c>
      <c r="B16" s="344" t="s">
        <v>84</v>
      </c>
      <c r="C16" s="377" t="s">
        <v>17</v>
      </c>
      <c r="D16" s="411">
        <v>2</v>
      </c>
      <c r="E16" s="355">
        <v>20</v>
      </c>
      <c r="F16" s="345">
        <v>20</v>
      </c>
      <c r="G16" s="345">
        <v>120</v>
      </c>
      <c r="H16" s="348">
        <v>120</v>
      </c>
      <c r="I16" s="381">
        <v>240</v>
      </c>
      <c r="J16" s="380">
        <v>20</v>
      </c>
      <c r="K16" s="345">
        <v>90</v>
      </c>
      <c r="L16" s="345"/>
      <c r="M16" s="381">
        <v>90</v>
      </c>
      <c r="N16" s="380">
        <v>10</v>
      </c>
      <c r="O16" s="345">
        <v>90</v>
      </c>
      <c r="P16" s="348">
        <v>180</v>
      </c>
      <c r="Q16" s="377">
        <v>270</v>
      </c>
      <c r="R16" s="412">
        <f>I16+M16+Q16</f>
        <v>600</v>
      </c>
    </row>
    <row r="17" spans="1:18">
      <c r="A17" s="379" t="s">
        <v>44</v>
      </c>
      <c r="B17" s="344" t="s">
        <v>45</v>
      </c>
      <c r="C17" s="345" t="s">
        <v>24</v>
      </c>
      <c r="D17" s="346">
        <v>5</v>
      </c>
      <c r="E17" s="375">
        <v>50</v>
      </c>
      <c r="F17" s="376">
        <v>50</v>
      </c>
      <c r="G17" s="345">
        <v>420</v>
      </c>
      <c r="H17" s="345">
        <v>180</v>
      </c>
      <c r="I17" s="377">
        <v>600</v>
      </c>
      <c r="J17" s="355">
        <v>50</v>
      </c>
      <c r="K17" s="345">
        <v>315</v>
      </c>
      <c r="L17" s="345">
        <v>135</v>
      </c>
      <c r="M17" s="349">
        <v>450</v>
      </c>
      <c r="N17" s="380">
        <v>50</v>
      </c>
      <c r="O17" s="345">
        <v>315</v>
      </c>
      <c r="P17" s="345">
        <v>135</v>
      </c>
      <c r="Q17" s="381">
        <v>450</v>
      </c>
      <c r="R17" s="354">
        <v>1500</v>
      </c>
    </row>
    <row r="18" spans="1:18">
      <c r="A18" s="379" t="s">
        <v>46</v>
      </c>
      <c r="B18" s="344" t="s">
        <v>47</v>
      </c>
      <c r="C18" s="377" t="s">
        <v>24</v>
      </c>
      <c r="D18" s="411">
        <v>3</v>
      </c>
      <c r="E18" s="355">
        <v>30</v>
      </c>
      <c r="F18" s="378">
        <v>30</v>
      </c>
      <c r="G18" s="345">
        <v>180</v>
      </c>
      <c r="H18" s="348">
        <v>180</v>
      </c>
      <c r="I18" s="381">
        <v>360</v>
      </c>
      <c r="J18" s="380">
        <v>30</v>
      </c>
      <c r="K18" s="345">
        <v>135</v>
      </c>
      <c r="L18" s="345">
        <v>135</v>
      </c>
      <c r="M18" s="381">
        <v>270</v>
      </c>
      <c r="N18" s="380">
        <v>30</v>
      </c>
      <c r="O18" s="345">
        <v>135</v>
      </c>
      <c r="P18" s="348">
        <v>135</v>
      </c>
      <c r="Q18" s="377">
        <v>270</v>
      </c>
      <c r="R18" s="412">
        <f>I18+M18+Q18</f>
        <v>900</v>
      </c>
    </row>
    <row r="19" spans="1:18" ht="15.75">
      <c r="A19" s="433" t="s">
        <v>48</v>
      </c>
      <c r="B19" s="344"/>
      <c r="C19" s="377"/>
      <c r="D19" s="414">
        <f>SUM(D5:D18)</f>
        <v>24</v>
      </c>
      <c r="E19" s="434"/>
      <c r="F19" s="434"/>
      <c r="G19" s="434"/>
      <c r="H19" s="434"/>
      <c r="I19" s="435"/>
      <c r="J19" s="436"/>
      <c r="K19" s="434"/>
      <c r="L19" s="434"/>
      <c r="M19" s="435"/>
      <c r="N19" s="436"/>
      <c r="O19" s="434"/>
      <c r="P19" s="434"/>
      <c r="Q19" s="435"/>
      <c r="R19" s="437"/>
    </row>
    <row r="20" spans="1:18">
      <c r="A20" s="379"/>
      <c r="B20" s="344"/>
      <c r="C20" s="377"/>
      <c r="D20" s="411"/>
      <c r="E20" s="434"/>
      <c r="F20" s="434"/>
      <c r="G20" s="434"/>
      <c r="H20" s="434"/>
      <c r="I20" s="435"/>
      <c r="J20" s="436"/>
      <c r="K20" s="434"/>
      <c r="L20" s="434"/>
      <c r="M20" s="435"/>
      <c r="N20" s="436"/>
      <c r="O20" s="434"/>
      <c r="P20" s="434"/>
      <c r="Q20" s="435"/>
      <c r="R20" s="437"/>
    </row>
    <row r="21" spans="1:18" ht="15.75">
      <c r="A21" s="433" t="s">
        <v>63</v>
      </c>
      <c r="B21" s="344"/>
      <c r="C21" s="377"/>
      <c r="D21" s="411"/>
      <c r="E21" s="434"/>
      <c r="F21" s="434"/>
      <c r="G21" s="434"/>
      <c r="H21" s="434"/>
      <c r="I21" s="435"/>
      <c r="J21" s="436"/>
      <c r="K21" s="434"/>
      <c r="L21" s="434"/>
      <c r="M21" s="435"/>
      <c r="N21" s="436"/>
      <c r="O21" s="434"/>
      <c r="P21" s="434"/>
      <c r="Q21" s="435"/>
      <c r="R21" s="437"/>
    </row>
    <row r="22" spans="1:18">
      <c r="A22" s="379" t="s">
        <v>85</v>
      </c>
      <c r="B22" s="344" t="s">
        <v>86</v>
      </c>
      <c r="C22" s="377" t="s">
        <v>24</v>
      </c>
      <c r="D22" s="411">
        <v>8</v>
      </c>
      <c r="E22" s="416">
        <v>80</v>
      </c>
      <c r="F22" s="345">
        <v>80</v>
      </c>
      <c r="G22" s="345">
        <v>480</v>
      </c>
      <c r="H22" s="345">
        <v>480</v>
      </c>
      <c r="I22" s="377">
        <v>960</v>
      </c>
      <c r="J22" s="415">
        <v>80</v>
      </c>
      <c r="K22" s="345">
        <v>360</v>
      </c>
      <c r="L22" s="345">
        <v>360</v>
      </c>
      <c r="M22" s="377">
        <v>720</v>
      </c>
      <c r="N22" s="415">
        <v>80</v>
      </c>
      <c r="O22" s="345">
        <v>360</v>
      </c>
      <c r="P22" s="345">
        <v>360</v>
      </c>
      <c r="Q22" s="377">
        <v>720</v>
      </c>
      <c r="R22" s="412">
        <f>I22+M22+Q22</f>
        <v>2400</v>
      </c>
    </row>
    <row r="23" spans="1:18" ht="15.75">
      <c r="A23" s="433" t="s">
        <v>65</v>
      </c>
      <c r="B23" s="344"/>
      <c r="C23" s="377"/>
      <c r="D23" s="414">
        <f>SUM(D22:D22)</f>
        <v>8</v>
      </c>
      <c r="E23" s="438"/>
      <c r="F23" s="344"/>
      <c r="G23" s="344"/>
      <c r="H23" s="344"/>
      <c r="I23" s="439"/>
      <c r="J23" s="379"/>
      <c r="K23" s="344"/>
      <c r="L23" s="344"/>
      <c r="M23" s="439"/>
      <c r="N23" s="379"/>
      <c r="O23" s="344"/>
      <c r="P23" s="344"/>
      <c r="Q23" s="439"/>
      <c r="R23" s="412"/>
    </row>
    <row r="24" spans="1:18">
      <c r="A24" s="379"/>
      <c r="B24" s="344"/>
      <c r="C24" s="377"/>
      <c r="D24" s="411"/>
      <c r="E24" s="438"/>
      <c r="F24" s="344"/>
      <c r="G24" s="344"/>
      <c r="H24" s="344"/>
      <c r="I24" s="439"/>
      <c r="J24" s="379"/>
      <c r="K24" s="344"/>
      <c r="L24" s="344"/>
      <c r="M24" s="439"/>
      <c r="N24" s="379"/>
      <c r="O24" s="344"/>
      <c r="P24" s="344"/>
      <c r="Q24" s="439"/>
      <c r="R24" s="412"/>
    </row>
    <row r="25" spans="1:18" ht="15.75">
      <c r="A25" s="108" t="s">
        <v>14</v>
      </c>
      <c r="B25" s="109"/>
      <c r="C25" s="110"/>
      <c r="D25" s="168">
        <f>D19+D23</f>
        <v>32</v>
      </c>
      <c r="E25" s="116"/>
      <c r="F25" s="67"/>
      <c r="G25" s="67"/>
      <c r="H25" s="67"/>
      <c r="I25" s="258"/>
      <c r="J25" s="259"/>
      <c r="K25" s="67"/>
      <c r="L25" s="67"/>
      <c r="M25" s="258"/>
      <c r="N25" s="259"/>
      <c r="O25" s="67"/>
      <c r="P25" s="67"/>
      <c r="Q25" s="258"/>
      <c r="R25" s="93">
        <f>SUM(R5:R24)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8"/>
  <sheetViews>
    <sheetView workbookViewId="0">
      <selection activeCell="A15" sqref="A15:R26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87</v>
      </c>
    </row>
    <row r="3" spans="1:18" ht="15.75">
      <c r="A3" s="85" t="s">
        <v>1</v>
      </c>
      <c r="B3" s="61"/>
      <c r="C3" s="70"/>
      <c r="D3" s="195"/>
      <c r="E3" s="245" t="s">
        <v>2</v>
      </c>
      <c r="F3" s="17" t="s">
        <v>3</v>
      </c>
      <c r="G3" s="334" t="s">
        <v>4</v>
      </c>
      <c r="H3" s="334"/>
      <c r="I3" s="334"/>
      <c r="J3" s="220" t="s">
        <v>5</v>
      </c>
      <c r="K3" s="335" t="s">
        <v>6</v>
      </c>
      <c r="L3" s="336"/>
      <c r="M3" s="337"/>
      <c r="N3" s="227" t="s">
        <v>7</v>
      </c>
      <c r="O3" s="335" t="s">
        <v>8</v>
      </c>
      <c r="P3" s="336"/>
      <c r="Q3" s="337"/>
      <c r="R3" s="90" t="s">
        <v>9</v>
      </c>
    </row>
    <row r="4" spans="1:18" ht="15.75">
      <c r="A4" s="104" t="s">
        <v>10</v>
      </c>
      <c r="B4" s="58"/>
      <c r="C4" s="200"/>
      <c r="D4" s="196" t="s">
        <v>11</v>
      </c>
      <c r="E4" s="118" t="s">
        <v>12</v>
      </c>
      <c r="F4" s="119" t="s">
        <v>12</v>
      </c>
      <c r="G4" s="43" t="s">
        <v>12</v>
      </c>
      <c r="H4" s="43" t="s">
        <v>13</v>
      </c>
      <c r="I4" s="246" t="s">
        <v>14</v>
      </c>
      <c r="J4" s="221" t="s">
        <v>12</v>
      </c>
      <c r="K4" s="42" t="s">
        <v>12</v>
      </c>
      <c r="L4" s="43" t="s">
        <v>13</v>
      </c>
      <c r="M4" s="247" t="s">
        <v>14</v>
      </c>
      <c r="N4" s="228" t="s">
        <v>12</v>
      </c>
      <c r="O4" s="42" t="s">
        <v>12</v>
      </c>
      <c r="P4" s="43" t="s">
        <v>13</v>
      </c>
      <c r="Q4" s="247" t="s">
        <v>14</v>
      </c>
      <c r="R4" s="135" t="s">
        <v>9</v>
      </c>
    </row>
    <row r="5" spans="1:18">
      <c r="A5" s="120" t="s">
        <v>15</v>
      </c>
      <c r="B5" s="61" t="s">
        <v>16</v>
      </c>
      <c r="C5" s="70" t="s">
        <v>17</v>
      </c>
      <c r="D5" s="197">
        <v>1</v>
      </c>
      <c r="E5" s="121">
        <v>10</v>
      </c>
      <c r="F5" s="62">
        <v>10</v>
      </c>
      <c r="G5" s="62">
        <v>60</v>
      </c>
      <c r="H5" s="62">
        <v>60</v>
      </c>
      <c r="I5" s="257">
        <v>120</v>
      </c>
      <c r="J5" s="121">
        <v>10</v>
      </c>
      <c r="K5" s="62">
        <v>45</v>
      </c>
      <c r="L5" s="62"/>
      <c r="M5" s="70">
        <v>45</v>
      </c>
      <c r="N5" s="125">
        <v>10</v>
      </c>
      <c r="O5" s="10">
        <v>45</v>
      </c>
      <c r="P5" s="10">
        <v>90</v>
      </c>
      <c r="Q5" s="141">
        <v>135</v>
      </c>
      <c r="R5" s="190">
        <v>300</v>
      </c>
    </row>
    <row r="6" spans="1:18">
      <c r="A6" s="106" t="s">
        <v>25</v>
      </c>
      <c r="B6" s="3" t="s">
        <v>26</v>
      </c>
      <c r="C6" s="25" t="s">
        <v>24</v>
      </c>
      <c r="D6" s="35">
        <v>2</v>
      </c>
      <c r="E6" s="15">
        <v>20</v>
      </c>
      <c r="F6" s="4">
        <v>20</v>
      </c>
      <c r="G6" s="4">
        <v>120</v>
      </c>
      <c r="H6" s="5">
        <v>120</v>
      </c>
      <c r="I6" s="27">
        <v>240</v>
      </c>
      <c r="J6" s="15">
        <v>20</v>
      </c>
      <c r="K6" s="4">
        <v>90</v>
      </c>
      <c r="L6" s="4">
        <v>90</v>
      </c>
      <c r="M6" s="30">
        <v>180</v>
      </c>
      <c r="N6" s="18">
        <v>10</v>
      </c>
      <c r="O6" s="4">
        <v>90</v>
      </c>
      <c r="P6" s="5">
        <v>90</v>
      </c>
      <c r="Q6" s="25">
        <v>180</v>
      </c>
      <c r="R6" s="35">
        <f>I6+M6+Q6</f>
        <v>600</v>
      </c>
    </row>
    <row r="7" spans="1:18">
      <c r="A7" s="248" t="s">
        <v>27</v>
      </c>
      <c r="B7" s="3"/>
      <c r="C7" s="25"/>
      <c r="D7" s="35"/>
      <c r="E7" s="159">
        <v>6.6</v>
      </c>
      <c r="F7" s="159">
        <v>6.6</v>
      </c>
      <c r="G7" s="149">
        <v>40</v>
      </c>
      <c r="H7" s="150"/>
      <c r="I7" s="193"/>
      <c r="J7" s="159">
        <v>6.6</v>
      </c>
      <c r="K7" s="149">
        <v>30</v>
      </c>
      <c r="L7" s="149"/>
      <c r="M7" s="193"/>
      <c r="N7" s="159">
        <v>6.6</v>
      </c>
      <c r="O7" s="149">
        <v>30</v>
      </c>
      <c r="P7" s="5"/>
      <c r="Q7" s="25"/>
      <c r="R7" s="35"/>
    </row>
    <row r="8" spans="1:18">
      <c r="A8" s="248" t="s">
        <v>28</v>
      </c>
      <c r="B8" s="3"/>
      <c r="C8" s="25"/>
      <c r="D8" s="35"/>
      <c r="E8" s="159">
        <v>13.4</v>
      </c>
      <c r="F8" s="159">
        <v>13.4</v>
      </c>
      <c r="G8" s="149">
        <v>80</v>
      </c>
      <c r="H8" s="150"/>
      <c r="I8" s="193"/>
      <c r="J8" s="159">
        <v>13.4</v>
      </c>
      <c r="K8" s="149">
        <v>60</v>
      </c>
      <c r="L8" s="149"/>
      <c r="M8" s="193"/>
      <c r="N8" s="159">
        <v>13.4</v>
      </c>
      <c r="O8" s="149">
        <v>60</v>
      </c>
      <c r="P8" s="5"/>
      <c r="Q8" s="25"/>
      <c r="R8" s="35"/>
    </row>
    <row r="9" spans="1:18">
      <c r="A9" s="172" t="s">
        <v>29</v>
      </c>
      <c r="B9" s="3" t="s">
        <v>30</v>
      </c>
      <c r="C9" s="25" t="s">
        <v>24</v>
      </c>
      <c r="D9" s="35">
        <v>2</v>
      </c>
      <c r="E9" s="15">
        <v>20</v>
      </c>
      <c r="F9" s="4">
        <v>20</v>
      </c>
      <c r="G9" s="4">
        <v>120</v>
      </c>
      <c r="H9" s="5">
        <v>120</v>
      </c>
      <c r="I9" s="27">
        <v>240</v>
      </c>
      <c r="J9" s="15">
        <v>20</v>
      </c>
      <c r="K9" s="4">
        <v>90</v>
      </c>
      <c r="L9" s="4">
        <v>90</v>
      </c>
      <c r="M9" s="30">
        <v>180</v>
      </c>
      <c r="N9" s="18">
        <v>10</v>
      </c>
      <c r="O9" s="4">
        <v>90</v>
      </c>
      <c r="P9" s="5">
        <v>90</v>
      </c>
      <c r="Q9" s="25">
        <v>180</v>
      </c>
      <c r="R9" s="35">
        <f>I9+M9+Q9</f>
        <v>600</v>
      </c>
    </row>
    <row r="10" spans="1:18">
      <c r="A10" s="248" t="s">
        <v>31</v>
      </c>
      <c r="B10" s="3"/>
      <c r="C10" s="25"/>
      <c r="D10" s="35"/>
      <c r="E10" s="159">
        <v>6.6</v>
      </c>
      <c r="F10" s="159">
        <v>6.6</v>
      </c>
      <c r="G10" s="149">
        <v>40</v>
      </c>
      <c r="H10" s="150"/>
      <c r="I10" s="193"/>
      <c r="J10" s="159">
        <v>6.6</v>
      </c>
      <c r="K10" s="149">
        <v>30</v>
      </c>
      <c r="L10" s="149"/>
      <c r="M10" s="193"/>
      <c r="N10" s="159">
        <v>6.6</v>
      </c>
      <c r="O10" s="149">
        <v>30</v>
      </c>
      <c r="P10" s="50"/>
      <c r="Q10" s="48"/>
      <c r="R10" s="54"/>
    </row>
    <row r="11" spans="1:18">
      <c r="A11" s="248" t="s">
        <v>32</v>
      </c>
      <c r="B11" s="3"/>
      <c r="C11" s="25"/>
      <c r="D11" s="35"/>
      <c r="E11" s="159">
        <v>13.4</v>
      </c>
      <c r="F11" s="159">
        <v>13.4</v>
      </c>
      <c r="G11" s="149">
        <v>80</v>
      </c>
      <c r="H11" s="150"/>
      <c r="I11" s="193"/>
      <c r="J11" s="159">
        <v>13.4</v>
      </c>
      <c r="K11" s="149">
        <v>60</v>
      </c>
      <c r="L11" s="149"/>
      <c r="M11" s="193"/>
      <c r="N11" s="159">
        <v>13.4</v>
      </c>
      <c r="O11" s="149">
        <v>60</v>
      </c>
      <c r="P11" s="50"/>
      <c r="Q11" s="48"/>
      <c r="R11" s="54"/>
    </row>
    <row r="12" spans="1:18">
      <c r="A12" s="106" t="s">
        <v>35</v>
      </c>
      <c r="B12" s="3" t="s">
        <v>36</v>
      </c>
      <c r="C12" s="25" t="s">
        <v>17</v>
      </c>
      <c r="D12" s="35">
        <v>1</v>
      </c>
      <c r="E12" s="101">
        <v>10</v>
      </c>
      <c r="F12" s="47">
        <v>10</v>
      </c>
      <c r="G12" s="47">
        <v>60</v>
      </c>
      <c r="H12" s="47">
        <v>60</v>
      </c>
      <c r="I12" s="137">
        <v>120</v>
      </c>
      <c r="J12" s="101">
        <v>10</v>
      </c>
      <c r="K12" s="47">
        <v>45</v>
      </c>
      <c r="L12" s="47"/>
      <c r="M12" s="48">
        <v>45</v>
      </c>
      <c r="N12" s="126">
        <v>10</v>
      </c>
      <c r="O12" s="47">
        <v>45</v>
      </c>
      <c r="P12" s="47">
        <v>90</v>
      </c>
      <c r="Q12" s="48">
        <v>135</v>
      </c>
      <c r="R12" s="54">
        <v>300</v>
      </c>
    </row>
    <row r="13" spans="1:18">
      <c r="A13" s="106" t="s">
        <v>37</v>
      </c>
      <c r="B13" s="3" t="s">
        <v>38</v>
      </c>
      <c r="C13" s="25" t="s">
        <v>39</v>
      </c>
      <c r="D13" s="35">
        <v>2</v>
      </c>
      <c r="E13" s="15">
        <v>20</v>
      </c>
      <c r="F13" s="4">
        <v>20</v>
      </c>
      <c r="G13" s="5">
        <v>240</v>
      </c>
      <c r="H13" s="5"/>
      <c r="I13" s="27">
        <v>240</v>
      </c>
      <c r="J13" s="15">
        <v>20</v>
      </c>
      <c r="K13" s="5">
        <v>180</v>
      </c>
      <c r="L13" s="4"/>
      <c r="M13" s="30">
        <v>180</v>
      </c>
      <c r="N13" s="18">
        <v>20</v>
      </c>
      <c r="O13" s="5">
        <v>180</v>
      </c>
      <c r="P13" s="4"/>
      <c r="Q13" s="30">
        <v>180</v>
      </c>
      <c r="R13" s="35">
        <v>600</v>
      </c>
    </row>
    <row r="14" spans="1:18">
      <c r="A14" s="106" t="s">
        <v>40</v>
      </c>
      <c r="B14" s="3" t="s">
        <v>41</v>
      </c>
      <c r="C14" s="25" t="s">
        <v>39</v>
      </c>
      <c r="D14" s="35">
        <v>2</v>
      </c>
      <c r="E14" s="15">
        <v>20</v>
      </c>
      <c r="F14" s="4">
        <v>20</v>
      </c>
      <c r="G14" s="5">
        <v>240</v>
      </c>
      <c r="H14" s="5"/>
      <c r="I14" s="27">
        <v>240</v>
      </c>
      <c r="J14" s="15">
        <v>20</v>
      </c>
      <c r="K14" s="5">
        <v>180</v>
      </c>
      <c r="L14" s="4"/>
      <c r="M14" s="30">
        <v>180</v>
      </c>
      <c r="N14" s="18">
        <v>20</v>
      </c>
      <c r="O14" s="5">
        <v>180</v>
      </c>
      <c r="P14" s="4"/>
      <c r="Q14" s="30">
        <v>180</v>
      </c>
      <c r="R14" s="35">
        <v>600</v>
      </c>
    </row>
    <row r="15" spans="1:18">
      <c r="A15" s="379" t="s">
        <v>42</v>
      </c>
      <c r="B15" s="344" t="s">
        <v>43</v>
      </c>
      <c r="C15" s="346" t="s">
        <v>39</v>
      </c>
      <c r="D15" s="356">
        <v>2</v>
      </c>
      <c r="E15" s="355">
        <v>20</v>
      </c>
      <c r="F15" s="345">
        <v>20</v>
      </c>
      <c r="G15" s="348">
        <v>240</v>
      </c>
      <c r="H15" s="348"/>
      <c r="I15" s="352">
        <v>240</v>
      </c>
      <c r="J15" s="355">
        <v>20</v>
      </c>
      <c r="K15" s="348">
        <v>180</v>
      </c>
      <c r="L15" s="345"/>
      <c r="M15" s="349">
        <v>180</v>
      </c>
      <c r="N15" s="347">
        <v>20</v>
      </c>
      <c r="O15" s="348">
        <v>180</v>
      </c>
      <c r="P15" s="345"/>
      <c r="Q15" s="349">
        <v>180</v>
      </c>
      <c r="R15" s="356">
        <v>600</v>
      </c>
    </row>
    <row r="16" spans="1:18">
      <c r="A16" s="379" t="s">
        <v>44</v>
      </c>
      <c r="B16" s="344" t="s">
        <v>45</v>
      </c>
      <c r="C16" s="345" t="s">
        <v>24</v>
      </c>
      <c r="D16" s="346">
        <v>5</v>
      </c>
      <c r="E16" s="375">
        <v>50</v>
      </c>
      <c r="F16" s="376">
        <v>50</v>
      </c>
      <c r="G16" s="345">
        <v>420</v>
      </c>
      <c r="H16" s="345">
        <v>180</v>
      </c>
      <c r="I16" s="377">
        <v>600</v>
      </c>
      <c r="J16" s="355">
        <v>50</v>
      </c>
      <c r="K16" s="345">
        <v>315</v>
      </c>
      <c r="L16" s="345">
        <v>135</v>
      </c>
      <c r="M16" s="349">
        <v>450</v>
      </c>
      <c r="N16" s="380">
        <v>50</v>
      </c>
      <c r="O16" s="345">
        <v>315</v>
      </c>
      <c r="P16" s="345">
        <v>135</v>
      </c>
      <c r="Q16" s="381">
        <v>450</v>
      </c>
      <c r="R16" s="354">
        <v>1500</v>
      </c>
    </row>
    <row r="17" spans="1:18">
      <c r="A17" s="379" t="s">
        <v>46</v>
      </c>
      <c r="B17" s="344" t="s">
        <v>47</v>
      </c>
      <c r="C17" s="346" t="s">
        <v>24</v>
      </c>
      <c r="D17" s="356">
        <v>4</v>
      </c>
      <c r="E17" s="355">
        <v>40</v>
      </c>
      <c r="F17" s="345">
        <v>40</v>
      </c>
      <c r="G17" s="345">
        <v>240</v>
      </c>
      <c r="H17" s="348">
        <v>240</v>
      </c>
      <c r="I17" s="352">
        <v>480</v>
      </c>
      <c r="J17" s="355">
        <v>40</v>
      </c>
      <c r="K17" s="345">
        <v>180</v>
      </c>
      <c r="L17" s="345">
        <v>180</v>
      </c>
      <c r="M17" s="349">
        <v>360</v>
      </c>
      <c r="N17" s="347">
        <v>40</v>
      </c>
      <c r="O17" s="345">
        <v>180</v>
      </c>
      <c r="P17" s="348">
        <v>180</v>
      </c>
      <c r="Q17" s="346">
        <v>360</v>
      </c>
      <c r="R17" s="356">
        <f>I17+M17+Q17</f>
        <v>1200</v>
      </c>
    </row>
    <row r="18" spans="1:18" ht="15.75">
      <c r="A18" s="433" t="s">
        <v>48</v>
      </c>
      <c r="B18" s="344"/>
      <c r="C18" s="346"/>
      <c r="D18" s="424">
        <f>SUM(D5:D17)</f>
        <v>21</v>
      </c>
      <c r="E18" s="434"/>
      <c r="F18" s="434"/>
      <c r="G18" s="434"/>
      <c r="H18" s="434"/>
      <c r="I18" s="440"/>
      <c r="J18" s="434"/>
      <c r="K18" s="434"/>
      <c r="L18" s="434"/>
      <c r="M18" s="434"/>
      <c r="N18" s="441"/>
      <c r="O18" s="434"/>
      <c r="P18" s="434"/>
      <c r="Q18" s="434"/>
      <c r="R18" s="442"/>
    </row>
    <row r="19" spans="1:18">
      <c r="A19" s="379"/>
      <c r="B19" s="344"/>
      <c r="C19" s="346"/>
      <c r="D19" s="356"/>
      <c r="E19" s="434"/>
      <c r="F19" s="434"/>
      <c r="G19" s="434"/>
      <c r="H19" s="434"/>
      <c r="I19" s="440"/>
      <c r="J19" s="434"/>
      <c r="K19" s="434"/>
      <c r="L19" s="434"/>
      <c r="M19" s="434"/>
      <c r="N19" s="441"/>
      <c r="O19" s="434"/>
      <c r="P19" s="434"/>
      <c r="Q19" s="434"/>
      <c r="R19" s="442"/>
    </row>
    <row r="20" spans="1:18" ht="15.75">
      <c r="A20" s="433" t="s">
        <v>63</v>
      </c>
      <c r="B20" s="344"/>
      <c r="C20" s="346"/>
      <c r="D20" s="356"/>
      <c r="E20" s="434"/>
      <c r="F20" s="434"/>
      <c r="G20" s="434"/>
      <c r="H20" s="434"/>
      <c r="I20" s="440"/>
      <c r="J20" s="434"/>
      <c r="K20" s="434"/>
      <c r="L20" s="434"/>
      <c r="M20" s="434"/>
      <c r="N20" s="441"/>
      <c r="O20" s="434"/>
      <c r="P20" s="434"/>
      <c r="Q20" s="434"/>
      <c r="R20" s="442"/>
    </row>
    <row r="21" spans="1:18">
      <c r="A21" s="379" t="s">
        <v>18</v>
      </c>
      <c r="B21" s="344" t="s">
        <v>88</v>
      </c>
      <c r="C21" s="346" t="s">
        <v>39</v>
      </c>
      <c r="D21" s="356">
        <v>2</v>
      </c>
      <c r="E21" s="355">
        <v>20</v>
      </c>
      <c r="F21" s="345">
        <v>20</v>
      </c>
      <c r="G21" s="345">
        <v>240</v>
      </c>
      <c r="H21" s="348"/>
      <c r="I21" s="352">
        <v>240</v>
      </c>
      <c r="J21" s="355">
        <v>20</v>
      </c>
      <c r="K21" s="345">
        <v>180</v>
      </c>
      <c r="L21" s="345"/>
      <c r="M21" s="349">
        <v>180</v>
      </c>
      <c r="N21" s="347">
        <v>20</v>
      </c>
      <c r="O21" s="345">
        <v>180</v>
      </c>
      <c r="P21" s="348"/>
      <c r="Q21" s="346">
        <v>180</v>
      </c>
      <c r="R21" s="356">
        <f>I21+M21+Q21</f>
        <v>600</v>
      </c>
    </row>
    <row r="22" spans="1:18">
      <c r="A22" s="379" t="s">
        <v>20</v>
      </c>
      <c r="B22" s="344" t="s">
        <v>89</v>
      </c>
      <c r="C22" s="346" t="s">
        <v>24</v>
      </c>
      <c r="D22" s="356">
        <v>2</v>
      </c>
      <c r="E22" s="355">
        <v>20</v>
      </c>
      <c r="F22" s="345">
        <v>20</v>
      </c>
      <c r="G22" s="345">
        <v>120</v>
      </c>
      <c r="H22" s="348">
        <v>120</v>
      </c>
      <c r="I22" s="352">
        <v>240</v>
      </c>
      <c r="J22" s="355">
        <v>20</v>
      </c>
      <c r="K22" s="345">
        <v>90</v>
      </c>
      <c r="L22" s="345">
        <v>90</v>
      </c>
      <c r="M22" s="349">
        <v>180</v>
      </c>
      <c r="N22" s="347">
        <v>20</v>
      </c>
      <c r="O22" s="345">
        <v>90</v>
      </c>
      <c r="P22" s="348">
        <v>90</v>
      </c>
      <c r="Q22" s="346">
        <v>180</v>
      </c>
      <c r="R22" s="356">
        <f>I22+M22+Q22</f>
        <v>600</v>
      </c>
    </row>
    <row r="23" spans="1:18">
      <c r="A23" s="379" t="s">
        <v>33</v>
      </c>
      <c r="B23" s="344" t="s">
        <v>90</v>
      </c>
      <c r="C23" s="346" t="s">
        <v>24</v>
      </c>
      <c r="D23" s="356">
        <v>2</v>
      </c>
      <c r="E23" s="355">
        <v>20</v>
      </c>
      <c r="F23" s="345">
        <v>20</v>
      </c>
      <c r="G23" s="345">
        <v>120</v>
      </c>
      <c r="H23" s="348">
        <v>120</v>
      </c>
      <c r="I23" s="352">
        <v>240</v>
      </c>
      <c r="J23" s="355">
        <v>20</v>
      </c>
      <c r="K23" s="345">
        <v>90</v>
      </c>
      <c r="L23" s="345">
        <v>90</v>
      </c>
      <c r="M23" s="349">
        <v>180</v>
      </c>
      <c r="N23" s="347">
        <v>20</v>
      </c>
      <c r="O23" s="345">
        <v>90</v>
      </c>
      <c r="P23" s="348">
        <v>90</v>
      </c>
      <c r="Q23" s="346">
        <v>180</v>
      </c>
      <c r="R23" s="356">
        <v>600</v>
      </c>
    </row>
    <row r="24" spans="1:18">
      <c r="A24" s="379" t="s">
        <v>91</v>
      </c>
      <c r="B24" s="344" t="s">
        <v>92</v>
      </c>
      <c r="C24" s="346" t="s">
        <v>39</v>
      </c>
      <c r="D24" s="356">
        <v>3</v>
      </c>
      <c r="E24" s="355">
        <v>30</v>
      </c>
      <c r="F24" s="443">
        <v>30</v>
      </c>
      <c r="G24" s="443">
        <v>360</v>
      </c>
      <c r="H24" s="348"/>
      <c r="I24" s="352">
        <v>360</v>
      </c>
      <c r="J24" s="355">
        <v>30</v>
      </c>
      <c r="K24" s="443">
        <v>270</v>
      </c>
      <c r="L24" s="443"/>
      <c r="M24" s="349">
        <v>270</v>
      </c>
      <c r="N24" s="347">
        <v>30</v>
      </c>
      <c r="O24" s="443">
        <v>270</v>
      </c>
      <c r="P24" s="348"/>
      <c r="Q24" s="444">
        <v>270</v>
      </c>
      <c r="R24" s="445">
        <f>I24+M24+Q24</f>
        <v>900</v>
      </c>
    </row>
    <row r="25" spans="1:18">
      <c r="A25" s="379" t="s">
        <v>93</v>
      </c>
      <c r="B25" s="344" t="s">
        <v>92</v>
      </c>
      <c r="C25" s="346" t="s">
        <v>39</v>
      </c>
      <c r="D25" s="356">
        <v>2</v>
      </c>
      <c r="E25" s="355">
        <v>20</v>
      </c>
      <c r="F25" s="345">
        <v>20</v>
      </c>
      <c r="G25" s="345">
        <v>240</v>
      </c>
      <c r="H25" s="348"/>
      <c r="I25" s="352">
        <v>240</v>
      </c>
      <c r="J25" s="355">
        <v>20</v>
      </c>
      <c r="K25" s="345">
        <v>180</v>
      </c>
      <c r="L25" s="345"/>
      <c r="M25" s="349">
        <v>180</v>
      </c>
      <c r="N25" s="347">
        <v>20</v>
      </c>
      <c r="O25" s="345">
        <v>180</v>
      </c>
      <c r="P25" s="348"/>
      <c r="Q25" s="346">
        <v>180</v>
      </c>
      <c r="R25" s="356">
        <f>I25+M25+Q25</f>
        <v>600</v>
      </c>
    </row>
    <row r="26" spans="1:18" ht="15.75">
      <c r="A26" s="433" t="s">
        <v>65</v>
      </c>
      <c r="B26" s="344"/>
      <c r="C26" s="346"/>
      <c r="D26" s="424">
        <f>SUM(D21:D25)</f>
        <v>11</v>
      </c>
      <c r="E26" s="438"/>
      <c r="F26" s="344"/>
      <c r="G26" s="344"/>
      <c r="H26" s="344"/>
      <c r="I26" s="446"/>
      <c r="J26" s="438"/>
      <c r="K26" s="344"/>
      <c r="L26" s="344"/>
      <c r="M26" s="447"/>
      <c r="N26" s="343"/>
      <c r="O26" s="344"/>
      <c r="P26" s="344"/>
      <c r="Q26" s="447"/>
      <c r="R26" s="356"/>
    </row>
    <row r="27" spans="1:18">
      <c r="A27" s="106"/>
      <c r="B27" s="3"/>
      <c r="C27" s="25"/>
      <c r="D27" s="35"/>
      <c r="E27" s="113"/>
      <c r="F27" s="3"/>
      <c r="G27" s="3"/>
      <c r="H27" s="3"/>
      <c r="I27" s="139"/>
      <c r="J27" s="113"/>
      <c r="K27" s="3"/>
      <c r="L27" s="3"/>
      <c r="M27" s="132"/>
      <c r="N27" s="128"/>
      <c r="O27" s="3"/>
      <c r="P27" s="3"/>
      <c r="Q27" s="132"/>
      <c r="R27" s="35"/>
    </row>
    <row r="28" spans="1:18" ht="15.75">
      <c r="A28" s="249" t="s">
        <v>14</v>
      </c>
      <c r="B28" s="250"/>
      <c r="C28" s="251"/>
      <c r="D28" s="199">
        <f>D18+D26</f>
        <v>32</v>
      </c>
      <c r="E28" s="252"/>
      <c r="F28" s="13"/>
      <c r="G28" s="13"/>
      <c r="H28" s="13"/>
      <c r="I28" s="140"/>
      <c r="J28" s="116"/>
      <c r="K28" s="67"/>
      <c r="L28" s="67"/>
      <c r="M28" s="134"/>
      <c r="N28" s="131"/>
      <c r="O28" s="13"/>
      <c r="P28" s="13"/>
      <c r="Q28" s="142"/>
      <c r="R28" s="191">
        <f>SUM(R5:R27)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7"/>
  <sheetViews>
    <sheetView workbookViewId="0">
      <selection activeCell="A16" sqref="A16:R25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94</v>
      </c>
    </row>
    <row r="3" spans="1:18" ht="15.75">
      <c r="A3" s="85" t="s">
        <v>1</v>
      </c>
      <c r="B3" s="61"/>
      <c r="C3" s="63"/>
      <c r="D3" s="114"/>
      <c r="E3" s="111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105"/>
      <c r="D4" s="117" t="s">
        <v>11</v>
      </c>
      <c r="E4" s="118" t="s">
        <v>12</v>
      </c>
      <c r="F4" s="11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00" t="s">
        <v>9</v>
      </c>
    </row>
    <row r="5" spans="1:18">
      <c r="A5" s="120" t="s">
        <v>15</v>
      </c>
      <c r="B5" s="61" t="s">
        <v>16</v>
      </c>
      <c r="C5" s="70" t="s">
        <v>17</v>
      </c>
      <c r="D5" s="190">
        <v>1</v>
      </c>
      <c r="E5" s="121">
        <v>10</v>
      </c>
      <c r="F5" s="62">
        <v>10</v>
      </c>
      <c r="G5" s="62">
        <v>60</v>
      </c>
      <c r="H5" s="62">
        <v>60</v>
      </c>
      <c r="I5" s="257">
        <v>120</v>
      </c>
      <c r="J5" s="121">
        <v>10</v>
      </c>
      <c r="K5" s="62">
        <v>45</v>
      </c>
      <c r="L5" s="62"/>
      <c r="M5" s="70">
        <v>45</v>
      </c>
      <c r="N5" s="125">
        <v>10</v>
      </c>
      <c r="O5" s="10">
        <v>45</v>
      </c>
      <c r="P5" s="10">
        <v>90</v>
      </c>
      <c r="Q5" s="141">
        <v>135</v>
      </c>
      <c r="R5" s="211">
        <v>300</v>
      </c>
    </row>
    <row r="6" spans="1:18">
      <c r="A6" s="106" t="s">
        <v>25</v>
      </c>
      <c r="B6" s="3" t="s">
        <v>26</v>
      </c>
      <c r="C6" s="25" t="s">
        <v>24</v>
      </c>
      <c r="D6" s="35">
        <v>2</v>
      </c>
      <c r="E6" s="15">
        <v>20</v>
      </c>
      <c r="F6" s="4">
        <v>20</v>
      </c>
      <c r="G6" s="4">
        <v>120</v>
      </c>
      <c r="H6" s="5">
        <v>120</v>
      </c>
      <c r="I6" s="30">
        <v>240</v>
      </c>
      <c r="J6" s="18">
        <v>20</v>
      </c>
      <c r="K6" s="4">
        <v>90</v>
      </c>
      <c r="L6" s="4">
        <v>90</v>
      </c>
      <c r="M6" s="27">
        <v>180</v>
      </c>
      <c r="N6" s="15">
        <v>10</v>
      </c>
      <c r="O6" s="4">
        <v>90</v>
      </c>
      <c r="P6" s="5">
        <v>90</v>
      </c>
      <c r="Q6" s="25">
        <v>180</v>
      </c>
      <c r="R6" s="91">
        <f>I6+M6+Q6</f>
        <v>600</v>
      </c>
    </row>
    <row r="7" spans="1:18">
      <c r="A7" s="174" t="s">
        <v>27</v>
      </c>
      <c r="B7" s="3"/>
      <c r="C7" s="25"/>
      <c r="D7" s="35"/>
      <c r="E7" s="159">
        <v>6.6</v>
      </c>
      <c r="F7" s="159">
        <v>6.6</v>
      </c>
      <c r="G7" s="149">
        <v>40</v>
      </c>
      <c r="H7" s="150"/>
      <c r="I7" s="151"/>
      <c r="J7" s="148">
        <v>6.6</v>
      </c>
      <c r="K7" s="149">
        <v>30</v>
      </c>
      <c r="L7" s="149"/>
      <c r="M7" s="193"/>
      <c r="N7" s="159">
        <v>6.6</v>
      </c>
      <c r="O7" s="149">
        <v>30</v>
      </c>
      <c r="P7" s="5"/>
      <c r="Q7" s="25"/>
      <c r="R7" s="91"/>
    </row>
    <row r="8" spans="1:18">
      <c r="A8" s="174" t="s">
        <v>28</v>
      </c>
      <c r="B8" s="3"/>
      <c r="C8" s="25"/>
      <c r="D8" s="35"/>
      <c r="E8" s="159">
        <v>13.4</v>
      </c>
      <c r="F8" s="159">
        <v>13.4</v>
      </c>
      <c r="G8" s="149">
        <v>80</v>
      </c>
      <c r="H8" s="150"/>
      <c r="I8" s="151"/>
      <c r="J8" s="148">
        <v>13.4</v>
      </c>
      <c r="K8" s="149">
        <v>60</v>
      </c>
      <c r="L8" s="149"/>
      <c r="M8" s="193"/>
      <c r="N8" s="159">
        <v>13.4</v>
      </c>
      <c r="O8" s="149">
        <v>60</v>
      </c>
      <c r="P8" s="5"/>
      <c r="Q8" s="25"/>
      <c r="R8" s="91"/>
    </row>
    <row r="9" spans="1:18">
      <c r="A9" s="172" t="s">
        <v>29</v>
      </c>
      <c r="B9" s="3" t="s">
        <v>30</v>
      </c>
      <c r="C9" s="25" t="s">
        <v>24</v>
      </c>
      <c r="D9" s="35">
        <v>2</v>
      </c>
      <c r="E9" s="15">
        <v>20</v>
      </c>
      <c r="F9" s="4">
        <v>20</v>
      </c>
      <c r="G9" s="4">
        <v>120</v>
      </c>
      <c r="H9" s="5">
        <v>120</v>
      </c>
      <c r="I9" s="30">
        <v>240</v>
      </c>
      <c r="J9" s="18">
        <v>20</v>
      </c>
      <c r="K9" s="4">
        <v>90</v>
      </c>
      <c r="L9" s="4">
        <v>90</v>
      </c>
      <c r="M9" s="27">
        <v>180</v>
      </c>
      <c r="N9" s="15">
        <v>10</v>
      </c>
      <c r="O9" s="4">
        <v>90</v>
      </c>
      <c r="P9" s="5">
        <v>90</v>
      </c>
      <c r="Q9" s="25">
        <v>180</v>
      </c>
      <c r="R9" s="91">
        <f>I9+M9+Q9</f>
        <v>600</v>
      </c>
    </row>
    <row r="10" spans="1:18">
      <c r="A10" s="174" t="s">
        <v>31</v>
      </c>
      <c r="B10" s="3"/>
      <c r="C10" s="25"/>
      <c r="D10" s="35"/>
      <c r="E10" s="159">
        <v>6.6</v>
      </c>
      <c r="F10" s="159">
        <v>6.6</v>
      </c>
      <c r="G10" s="149">
        <v>40</v>
      </c>
      <c r="H10" s="150"/>
      <c r="I10" s="151"/>
      <c r="J10" s="148">
        <v>6.6</v>
      </c>
      <c r="K10" s="149">
        <v>30</v>
      </c>
      <c r="L10" s="149"/>
      <c r="M10" s="193"/>
      <c r="N10" s="159">
        <v>6.6</v>
      </c>
      <c r="O10" s="149">
        <v>30</v>
      </c>
      <c r="P10" s="50"/>
      <c r="Q10" s="48"/>
      <c r="R10" s="96"/>
    </row>
    <row r="11" spans="1:18">
      <c r="A11" s="174" t="s">
        <v>32</v>
      </c>
      <c r="B11" s="3"/>
      <c r="C11" s="25"/>
      <c r="D11" s="35"/>
      <c r="E11" s="159">
        <v>13.4</v>
      </c>
      <c r="F11" s="159">
        <v>13.4</v>
      </c>
      <c r="G11" s="149">
        <v>80</v>
      </c>
      <c r="H11" s="150"/>
      <c r="I11" s="151"/>
      <c r="J11" s="148">
        <v>13.4</v>
      </c>
      <c r="K11" s="149">
        <v>60</v>
      </c>
      <c r="L11" s="149"/>
      <c r="M11" s="193"/>
      <c r="N11" s="159">
        <v>13.4</v>
      </c>
      <c r="O11" s="149">
        <v>60</v>
      </c>
      <c r="P11" s="50"/>
      <c r="Q11" s="48"/>
      <c r="R11" s="96"/>
    </row>
    <row r="12" spans="1:18">
      <c r="A12" s="106" t="s">
        <v>35</v>
      </c>
      <c r="B12" s="3" t="s">
        <v>36</v>
      </c>
      <c r="C12" s="25" t="s">
        <v>17</v>
      </c>
      <c r="D12" s="35">
        <v>1</v>
      </c>
      <c r="E12" s="101">
        <v>10</v>
      </c>
      <c r="F12" s="47">
        <v>10</v>
      </c>
      <c r="G12" s="47">
        <v>60</v>
      </c>
      <c r="H12" s="47">
        <v>60</v>
      </c>
      <c r="I12" s="137">
        <v>120</v>
      </c>
      <c r="J12" s="101">
        <v>10</v>
      </c>
      <c r="K12" s="47">
        <v>45</v>
      </c>
      <c r="L12" s="47"/>
      <c r="M12" s="48">
        <v>45</v>
      </c>
      <c r="N12" s="126">
        <v>10</v>
      </c>
      <c r="O12" s="47">
        <v>45</v>
      </c>
      <c r="P12" s="47">
        <v>90</v>
      </c>
      <c r="Q12" s="48">
        <v>135</v>
      </c>
      <c r="R12" s="96">
        <v>300</v>
      </c>
    </row>
    <row r="13" spans="1:18">
      <c r="A13" s="106" t="s">
        <v>37</v>
      </c>
      <c r="B13" s="3" t="s">
        <v>38</v>
      </c>
      <c r="C13" s="25" t="s">
        <v>39</v>
      </c>
      <c r="D13" s="35">
        <v>2</v>
      </c>
      <c r="E13" s="15">
        <v>20</v>
      </c>
      <c r="F13" s="4">
        <v>20</v>
      </c>
      <c r="G13" s="5">
        <v>240</v>
      </c>
      <c r="H13" s="5"/>
      <c r="I13" s="27">
        <v>240</v>
      </c>
      <c r="J13" s="15">
        <v>20</v>
      </c>
      <c r="K13" s="5">
        <v>180</v>
      </c>
      <c r="L13" s="4"/>
      <c r="M13" s="30">
        <v>180</v>
      </c>
      <c r="N13" s="18">
        <v>20</v>
      </c>
      <c r="O13" s="5">
        <v>180</v>
      </c>
      <c r="P13" s="4"/>
      <c r="Q13" s="30">
        <v>180</v>
      </c>
      <c r="R13" s="36">
        <v>600</v>
      </c>
    </row>
    <row r="14" spans="1:18">
      <c r="A14" s="106" t="s">
        <v>40</v>
      </c>
      <c r="B14" s="3" t="s">
        <v>41</v>
      </c>
      <c r="C14" s="25" t="s">
        <v>39</v>
      </c>
      <c r="D14" s="35">
        <v>2</v>
      </c>
      <c r="E14" s="15">
        <v>20</v>
      </c>
      <c r="F14" s="4">
        <v>20</v>
      </c>
      <c r="G14" s="5">
        <v>240</v>
      </c>
      <c r="H14" s="5"/>
      <c r="I14" s="27">
        <v>240</v>
      </c>
      <c r="J14" s="15">
        <v>20</v>
      </c>
      <c r="K14" s="5">
        <v>180</v>
      </c>
      <c r="L14" s="4"/>
      <c r="M14" s="30">
        <v>180</v>
      </c>
      <c r="N14" s="18">
        <v>20</v>
      </c>
      <c r="O14" s="5">
        <v>180</v>
      </c>
      <c r="P14" s="4"/>
      <c r="Q14" s="30">
        <v>180</v>
      </c>
      <c r="R14" s="36">
        <v>600</v>
      </c>
    </row>
    <row r="15" spans="1:18">
      <c r="A15" s="106" t="s">
        <v>42</v>
      </c>
      <c r="B15" s="3" t="s">
        <v>43</v>
      </c>
      <c r="C15" s="25" t="s">
        <v>39</v>
      </c>
      <c r="D15" s="35">
        <v>2</v>
      </c>
      <c r="E15" s="122">
        <v>20</v>
      </c>
      <c r="F15" s="59">
        <v>20</v>
      </c>
      <c r="G15" s="5">
        <v>240</v>
      </c>
      <c r="H15" s="5"/>
      <c r="I15" s="27">
        <v>240</v>
      </c>
      <c r="J15" s="15">
        <v>20</v>
      </c>
      <c r="K15" s="5">
        <v>180</v>
      </c>
      <c r="L15" s="4"/>
      <c r="M15" s="30">
        <v>180</v>
      </c>
      <c r="N15" s="18">
        <v>20</v>
      </c>
      <c r="O15" s="5">
        <v>180</v>
      </c>
      <c r="P15" s="4"/>
      <c r="Q15" s="30">
        <v>180</v>
      </c>
      <c r="R15" s="36">
        <v>600</v>
      </c>
    </row>
    <row r="16" spans="1:18">
      <c r="A16" s="379" t="s">
        <v>83</v>
      </c>
      <c r="B16" s="344" t="s">
        <v>84</v>
      </c>
      <c r="C16" s="346" t="s">
        <v>17</v>
      </c>
      <c r="D16" s="356">
        <v>1</v>
      </c>
      <c r="E16" s="416">
        <v>10</v>
      </c>
      <c r="F16" s="345">
        <v>10</v>
      </c>
      <c r="G16" s="378">
        <v>60</v>
      </c>
      <c r="H16" s="378">
        <v>60</v>
      </c>
      <c r="I16" s="448">
        <v>120</v>
      </c>
      <c r="J16" s="449">
        <v>10</v>
      </c>
      <c r="K16" s="378">
        <v>45</v>
      </c>
      <c r="L16" s="378"/>
      <c r="M16" s="450">
        <v>45</v>
      </c>
      <c r="N16" s="451">
        <v>10</v>
      </c>
      <c r="O16" s="378">
        <v>45</v>
      </c>
      <c r="P16" s="378">
        <v>90</v>
      </c>
      <c r="Q16" s="450">
        <v>135</v>
      </c>
      <c r="R16" s="452">
        <v>300</v>
      </c>
    </row>
    <row r="17" spans="1:18">
      <c r="A17" s="379" t="s">
        <v>44</v>
      </c>
      <c r="B17" s="344" t="s">
        <v>45</v>
      </c>
      <c r="C17" s="345" t="s">
        <v>24</v>
      </c>
      <c r="D17" s="346">
        <v>5</v>
      </c>
      <c r="E17" s="375">
        <v>50</v>
      </c>
      <c r="F17" s="376">
        <v>50</v>
      </c>
      <c r="G17" s="345">
        <v>420</v>
      </c>
      <c r="H17" s="345">
        <v>180</v>
      </c>
      <c r="I17" s="377">
        <v>600</v>
      </c>
      <c r="J17" s="355">
        <v>50</v>
      </c>
      <c r="K17" s="345">
        <v>315</v>
      </c>
      <c r="L17" s="345">
        <v>135</v>
      </c>
      <c r="M17" s="349">
        <v>450</v>
      </c>
      <c r="N17" s="380">
        <v>50</v>
      </c>
      <c r="O17" s="345">
        <v>315</v>
      </c>
      <c r="P17" s="345">
        <v>135</v>
      </c>
      <c r="Q17" s="381">
        <v>450</v>
      </c>
      <c r="R17" s="354">
        <v>1500</v>
      </c>
    </row>
    <row r="18" spans="1:18">
      <c r="A18" s="379" t="s">
        <v>46</v>
      </c>
      <c r="B18" s="344" t="s">
        <v>47</v>
      </c>
      <c r="C18" s="346" t="s">
        <v>24</v>
      </c>
      <c r="D18" s="356">
        <v>4</v>
      </c>
      <c r="E18" s="355">
        <v>40</v>
      </c>
      <c r="F18" s="345">
        <v>40</v>
      </c>
      <c r="G18" s="345">
        <v>240</v>
      </c>
      <c r="H18" s="348">
        <v>240</v>
      </c>
      <c r="I18" s="352">
        <v>480</v>
      </c>
      <c r="J18" s="355">
        <v>40</v>
      </c>
      <c r="K18" s="345">
        <v>180</v>
      </c>
      <c r="L18" s="345">
        <v>180</v>
      </c>
      <c r="M18" s="349">
        <v>360</v>
      </c>
      <c r="N18" s="347">
        <v>40</v>
      </c>
      <c r="O18" s="345">
        <v>180</v>
      </c>
      <c r="P18" s="348">
        <v>180</v>
      </c>
      <c r="Q18" s="346">
        <v>360</v>
      </c>
      <c r="R18" s="356">
        <f>I18+M18+Q18</f>
        <v>1200</v>
      </c>
    </row>
    <row r="19" spans="1:18" ht="15.75">
      <c r="A19" s="433" t="s">
        <v>48</v>
      </c>
      <c r="B19" s="344"/>
      <c r="C19" s="346"/>
      <c r="D19" s="424">
        <f>SUM(D5:D18)</f>
        <v>22</v>
      </c>
      <c r="E19" s="434"/>
      <c r="F19" s="434"/>
      <c r="G19" s="434"/>
      <c r="H19" s="434"/>
      <c r="I19" s="434"/>
      <c r="J19" s="441"/>
      <c r="K19" s="434"/>
      <c r="L19" s="434"/>
      <c r="M19" s="440"/>
      <c r="N19" s="434"/>
      <c r="O19" s="434"/>
      <c r="P19" s="434"/>
      <c r="Q19" s="434"/>
      <c r="R19" s="437"/>
    </row>
    <row r="20" spans="1:18">
      <c r="A20" s="379"/>
      <c r="B20" s="344"/>
      <c r="C20" s="346"/>
      <c r="D20" s="356"/>
      <c r="E20" s="434"/>
      <c r="F20" s="434"/>
      <c r="G20" s="434"/>
      <c r="H20" s="434"/>
      <c r="I20" s="434"/>
      <c r="J20" s="441"/>
      <c r="K20" s="434"/>
      <c r="L20" s="434"/>
      <c r="M20" s="440"/>
      <c r="N20" s="434"/>
      <c r="O20" s="434"/>
      <c r="P20" s="434"/>
      <c r="Q20" s="434"/>
      <c r="R20" s="437"/>
    </row>
    <row r="21" spans="1:18" ht="15.75">
      <c r="A21" s="433" t="s">
        <v>63</v>
      </c>
      <c r="B21" s="344"/>
      <c r="C21" s="346"/>
      <c r="D21" s="356"/>
      <c r="E21" s="434"/>
      <c r="F21" s="434"/>
      <c r="G21" s="434"/>
      <c r="H21" s="434"/>
      <c r="I21" s="434"/>
      <c r="J21" s="441"/>
      <c r="K21" s="434"/>
      <c r="L21" s="434"/>
      <c r="M21" s="440"/>
      <c r="N21" s="434"/>
      <c r="O21" s="434"/>
      <c r="P21" s="434"/>
      <c r="Q21" s="434"/>
      <c r="R21" s="437"/>
    </row>
    <row r="22" spans="1:18">
      <c r="A22" s="379" t="s">
        <v>95</v>
      </c>
      <c r="B22" s="344" t="s">
        <v>96</v>
      </c>
      <c r="C22" s="346" t="s">
        <v>24</v>
      </c>
      <c r="D22" s="356">
        <v>2</v>
      </c>
      <c r="E22" s="355">
        <v>20</v>
      </c>
      <c r="F22" s="345">
        <v>20</v>
      </c>
      <c r="G22" s="345">
        <v>120</v>
      </c>
      <c r="H22" s="348">
        <v>120</v>
      </c>
      <c r="I22" s="349">
        <v>240</v>
      </c>
      <c r="J22" s="347">
        <v>20</v>
      </c>
      <c r="K22" s="345">
        <v>90</v>
      </c>
      <c r="L22" s="345">
        <v>90</v>
      </c>
      <c r="M22" s="352">
        <v>180</v>
      </c>
      <c r="N22" s="355">
        <v>10</v>
      </c>
      <c r="O22" s="345">
        <v>90</v>
      </c>
      <c r="P22" s="348">
        <v>90</v>
      </c>
      <c r="Q22" s="346">
        <v>180</v>
      </c>
      <c r="R22" s="412">
        <f>I22+M22+Q22</f>
        <v>600</v>
      </c>
    </row>
    <row r="23" spans="1:18">
      <c r="A23" s="379" t="s">
        <v>97</v>
      </c>
      <c r="B23" s="344" t="s">
        <v>98</v>
      </c>
      <c r="C23" s="346" t="s">
        <v>39</v>
      </c>
      <c r="D23" s="356">
        <v>6</v>
      </c>
      <c r="E23" s="416">
        <v>60</v>
      </c>
      <c r="F23" s="416">
        <v>60</v>
      </c>
      <c r="G23" s="416">
        <v>720</v>
      </c>
      <c r="H23" s="416"/>
      <c r="I23" s="453">
        <v>720</v>
      </c>
      <c r="J23" s="351">
        <v>60</v>
      </c>
      <c r="K23" s="416">
        <v>540</v>
      </c>
      <c r="L23" s="416"/>
      <c r="M23" s="354">
        <v>540</v>
      </c>
      <c r="N23" s="416">
        <v>60</v>
      </c>
      <c r="O23" s="416">
        <v>540</v>
      </c>
      <c r="P23" s="416"/>
      <c r="Q23" s="453">
        <v>540</v>
      </c>
      <c r="R23" s="412">
        <f>I23+M23+Q23</f>
        <v>1800</v>
      </c>
    </row>
    <row r="24" spans="1:18">
      <c r="A24" s="379" t="s">
        <v>99</v>
      </c>
      <c r="B24" s="344" t="s">
        <v>81</v>
      </c>
      <c r="C24" s="346" t="s">
        <v>24</v>
      </c>
      <c r="D24" s="356">
        <v>2</v>
      </c>
      <c r="E24" s="355">
        <v>20</v>
      </c>
      <c r="F24" s="345">
        <v>20</v>
      </c>
      <c r="G24" s="345">
        <v>120</v>
      </c>
      <c r="H24" s="348">
        <v>120</v>
      </c>
      <c r="I24" s="349">
        <v>240</v>
      </c>
      <c r="J24" s="347">
        <v>20</v>
      </c>
      <c r="K24" s="345">
        <v>90</v>
      </c>
      <c r="L24" s="345">
        <v>90</v>
      </c>
      <c r="M24" s="352">
        <v>180</v>
      </c>
      <c r="N24" s="355">
        <v>10</v>
      </c>
      <c r="O24" s="345">
        <v>90</v>
      </c>
      <c r="P24" s="348">
        <v>90</v>
      </c>
      <c r="Q24" s="346">
        <v>180</v>
      </c>
      <c r="R24" s="412">
        <f>I24+M24+Q24</f>
        <v>600</v>
      </c>
    </row>
    <row r="25" spans="1:18" ht="15.75">
      <c r="A25" s="433" t="s">
        <v>65</v>
      </c>
      <c r="B25" s="344"/>
      <c r="C25" s="346"/>
      <c r="D25" s="424">
        <f>SUM(D22:D24)</f>
        <v>10</v>
      </c>
      <c r="E25" s="438"/>
      <c r="F25" s="344"/>
      <c r="G25" s="344"/>
      <c r="H25" s="344"/>
      <c r="I25" s="447"/>
      <c r="J25" s="343"/>
      <c r="K25" s="344"/>
      <c r="L25" s="344"/>
      <c r="M25" s="446"/>
      <c r="N25" s="438"/>
      <c r="O25" s="344"/>
      <c r="P25" s="344"/>
      <c r="Q25" s="447"/>
      <c r="R25" s="412"/>
    </row>
    <row r="26" spans="1:18">
      <c r="A26" s="106"/>
      <c r="B26" s="3"/>
      <c r="C26" s="25"/>
      <c r="D26" s="35"/>
      <c r="E26" s="113"/>
      <c r="F26" s="3"/>
      <c r="G26" s="3"/>
      <c r="H26" s="3"/>
      <c r="I26" s="132"/>
      <c r="J26" s="128"/>
      <c r="K26" s="3"/>
      <c r="L26" s="3"/>
      <c r="M26" s="139"/>
      <c r="N26" s="113"/>
      <c r="O26" s="3"/>
      <c r="P26" s="3"/>
      <c r="Q26" s="132"/>
      <c r="R26" s="91"/>
    </row>
    <row r="27" spans="1:18" ht="15.75">
      <c r="A27" s="108" t="s">
        <v>14</v>
      </c>
      <c r="B27" s="109"/>
      <c r="C27" s="123"/>
      <c r="D27" s="199">
        <f>D19+D25</f>
        <v>32</v>
      </c>
      <c r="E27" s="116"/>
      <c r="F27" s="67"/>
      <c r="G27" s="67"/>
      <c r="H27" s="67"/>
      <c r="I27" s="134"/>
      <c r="J27" s="131"/>
      <c r="K27" s="13"/>
      <c r="L27" s="13"/>
      <c r="M27" s="140"/>
      <c r="N27" s="116"/>
      <c r="O27" s="67"/>
      <c r="P27" s="67"/>
      <c r="Q27" s="134"/>
      <c r="R27" s="93">
        <f>SUM(R5:R26)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8"/>
  <sheetViews>
    <sheetView workbookViewId="0">
      <selection activeCell="A17" sqref="A17:R25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100</v>
      </c>
    </row>
    <row r="3" spans="1:18" ht="15.75">
      <c r="A3" s="85" t="s">
        <v>1</v>
      </c>
      <c r="B3" s="61"/>
      <c r="C3" s="70"/>
      <c r="D3" s="195"/>
      <c r="E3" s="111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200"/>
      <c r="D4" s="196" t="s">
        <v>11</v>
      </c>
      <c r="E4" s="118" t="s">
        <v>12</v>
      </c>
      <c r="F4" s="11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35" t="s">
        <v>9</v>
      </c>
    </row>
    <row r="5" spans="1:18">
      <c r="A5" s="120" t="s">
        <v>15</v>
      </c>
      <c r="B5" s="61" t="s">
        <v>16</v>
      </c>
      <c r="C5" s="70" t="s">
        <v>17</v>
      </c>
      <c r="D5" s="197">
        <v>1</v>
      </c>
      <c r="E5" s="121">
        <v>10</v>
      </c>
      <c r="F5" s="62">
        <v>10</v>
      </c>
      <c r="G5" s="62">
        <v>60</v>
      </c>
      <c r="H5" s="62">
        <v>60</v>
      </c>
      <c r="I5" s="257">
        <v>120</v>
      </c>
      <c r="J5" s="121">
        <v>10</v>
      </c>
      <c r="K5" s="62">
        <v>45</v>
      </c>
      <c r="L5" s="62"/>
      <c r="M5" s="70">
        <v>45</v>
      </c>
      <c r="N5" s="125">
        <v>10</v>
      </c>
      <c r="O5" s="10">
        <v>45</v>
      </c>
      <c r="P5" s="10">
        <v>90</v>
      </c>
      <c r="Q5" s="141">
        <v>135</v>
      </c>
      <c r="R5" s="211">
        <v>300</v>
      </c>
    </row>
    <row r="6" spans="1:18">
      <c r="A6" s="106" t="s">
        <v>101</v>
      </c>
      <c r="B6" s="3" t="s">
        <v>102</v>
      </c>
      <c r="C6" s="25"/>
      <c r="D6" s="35"/>
      <c r="E6" s="15"/>
      <c r="F6" s="4"/>
      <c r="G6" s="4"/>
      <c r="H6" s="5"/>
      <c r="I6" s="30"/>
      <c r="J6" s="18"/>
      <c r="K6" s="4"/>
      <c r="L6" s="4"/>
      <c r="M6" s="30"/>
      <c r="N6" s="18"/>
      <c r="O6" s="4"/>
      <c r="P6" s="5"/>
      <c r="Q6" s="25"/>
      <c r="R6" s="91"/>
    </row>
    <row r="7" spans="1:18">
      <c r="A7" s="106" t="s">
        <v>25</v>
      </c>
      <c r="B7" s="3" t="s">
        <v>26</v>
      </c>
      <c r="C7" s="25" t="s">
        <v>24</v>
      </c>
      <c r="D7" s="35">
        <v>2</v>
      </c>
      <c r="E7" s="15">
        <v>20</v>
      </c>
      <c r="F7" s="4">
        <v>20</v>
      </c>
      <c r="G7" s="4">
        <v>120</v>
      </c>
      <c r="H7" s="5">
        <v>120</v>
      </c>
      <c r="I7" s="30">
        <v>240</v>
      </c>
      <c r="J7" s="18">
        <v>20</v>
      </c>
      <c r="K7" s="4">
        <v>90</v>
      </c>
      <c r="L7" s="4">
        <v>90</v>
      </c>
      <c r="M7" s="30">
        <v>180</v>
      </c>
      <c r="N7" s="18">
        <v>10</v>
      </c>
      <c r="O7" s="4">
        <v>90</v>
      </c>
      <c r="P7" s="5">
        <v>90</v>
      </c>
      <c r="Q7" s="25">
        <v>180</v>
      </c>
      <c r="R7" s="91">
        <f>I7+M7+Q7</f>
        <v>600</v>
      </c>
    </row>
    <row r="8" spans="1:18">
      <c r="A8" s="174" t="s">
        <v>27</v>
      </c>
      <c r="B8" s="3"/>
      <c r="C8" s="25"/>
      <c r="D8" s="35"/>
      <c r="E8" s="159">
        <v>6.6</v>
      </c>
      <c r="F8" s="159">
        <v>6.6</v>
      </c>
      <c r="G8" s="149">
        <v>40</v>
      </c>
      <c r="H8" s="150"/>
      <c r="I8" s="193"/>
      <c r="J8" s="159">
        <v>6.6</v>
      </c>
      <c r="K8" s="149">
        <v>30</v>
      </c>
      <c r="L8" s="149"/>
      <c r="M8" s="193"/>
      <c r="N8" s="159">
        <v>6.6</v>
      </c>
      <c r="O8" s="149">
        <v>30</v>
      </c>
      <c r="P8" s="5"/>
      <c r="Q8" s="25"/>
      <c r="R8" s="91"/>
    </row>
    <row r="9" spans="1:18">
      <c r="A9" s="174" t="s">
        <v>28</v>
      </c>
      <c r="B9" s="3"/>
      <c r="C9" s="25"/>
      <c r="D9" s="35"/>
      <c r="E9" s="159">
        <v>13.4</v>
      </c>
      <c r="F9" s="159">
        <v>13.4</v>
      </c>
      <c r="G9" s="149">
        <v>80</v>
      </c>
      <c r="H9" s="150"/>
      <c r="I9" s="193"/>
      <c r="J9" s="159">
        <v>13.4</v>
      </c>
      <c r="K9" s="149">
        <v>60</v>
      </c>
      <c r="L9" s="149"/>
      <c r="M9" s="193"/>
      <c r="N9" s="159">
        <v>13.4</v>
      </c>
      <c r="O9" s="149">
        <v>60</v>
      </c>
      <c r="P9" s="5"/>
      <c r="Q9" s="25"/>
      <c r="R9" s="91"/>
    </row>
    <row r="10" spans="1:18">
      <c r="A10" s="172" t="s">
        <v>29</v>
      </c>
      <c r="B10" s="3" t="s">
        <v>30</v>
      </c>
      <c r="C10" s="25" t="s">
        <v>24</v>
      </c>
      <c r="D10" s="35">
        <v>2</v>
      </c>
      <c r="E10" s="15">
        <v>20</v>
      </c>
      <c r="F10" s="4">
        <v>20</v>
      </c>
      <c r="G10" s="4">
        <v>120</v>
      </c>
      <c r="H10" s="5">
        <v>120</v>
      </c>
      <c r="I10" s="30">
        <v>240</v>
      </c>
      <c r="J10" s="18">
        <v>20</v>
      </c>
      <c r="K10" s="4">
        <v>90</v>
      </c>
      <c r="L10" s="4">
        <v>90</v>
      </c>
      <c r="M10" s="30">
        <v>180</v>
      </c>
      <c r="N10" s="18">
        <v>10</v>
      </c>
      <c r="O10" s="4">
        <v>90</v>
      </c>
      <c r="P10" s="5">
        <v>90</v>
      </c>
      <c r="Q10" s="25">
        <v>180</v>
      </c>
      <c r="R10" s="91">
        <f>I10+M10+Q10</f>
        <v>600</v>
      </c>
    </row>
    <row r="11" spans="1:18">
      <c r="A11" s="174" t="s">
        <v>31</v>
      </c>
      <c r="B11" s="3"/>
      <c r="C11" s="25"/>
      <c r="D11" s="35"/>
      <c r="E11" s="159">
        <v>6.6</v>
      </c>
      <c r="F11" s="159">
        <v>6.6</v>
      </c>
      <c r="G11" s="149">
        <v>40</v>
      </c>
      <c r="H11" s="150"/>
      <c r="I11" s="193"/>
      <c r="J11" s="159">
        <v>6.6</v>
      </c>
      <c r="K11" s="149">
        <v>30</v>
      </c>
      <c r="L11" s="149"/>
      <c r="M11" s="193"/>
      <c r="N11" s="159">
        <v>6.6</v>
      </c>
      <c r="O11" s="149">
        <v>30</v>
      </c>
      <c r="P11" s="50"/>
      <c r="Q11" s="48"/>
      <c r="R11" s="96"/>
    </row>
    <row r="12" spans="1:18">
      <c r="A12" s="174" t="s">
        <v>32</v>
      </c>
      <c r="B12" s="3"/>
      <c r="C12" s="25"/>
      <c r="D12" s="35"/>
      <c r="E12" s="159">
        <v>13.4</v>
      </c>
      <c r="F12" s="159">
        <v>13.4</v>
      </c>
      <c r="G12" s="149">
        <v>80</v>
      </c>
      <c r="H12" s="150"/>
      <c r="I12" s="193"/>
      <c r="J12" s="159">
        <v>13.4</v>
      </c>
      <c r="K12" s="149">
        <v>60</v>
      </c>
      <c r="L12" s="149"/>
      <c r="M12" s="193"/>
      <c r="N12" s="159">
        <v>13.4</v>
      </c>
      <c r="O12" s="149">
        <v>60</v>
      </c>
      <c r="P12" s="50"/>
      <c r="Q12" s="48"/>
      <c r="R12" s="96"/>
    </row>
    <row r="13" spans="1:18">
      <c r="A13" s="106" t="s">
        <v>35</v>
      </c>
      <c r="B13" s="3" t="s">
        <v>36</v>
      </c>
      <c r="C13" s="25" t="s">
        <v>17</v>
      </c>
      <c r="D13" s="35">
        <v>1</v>
      </c>
      <c r="E13" s="101">
        <v>10</v>
      </c>
      <c r="F13" s="47">
        <v>10</v>
      </c>
      <c r="G13" s="47">
        <v>60</v>
      </c>
      <c r="H13" s="47">
        <v>60</v>
      </c>
      <c r="I13" s="137">
        <v>120</v>
      </c>
      <c r="J13" s="101">
        <v>10</v>
      </c>
      <c r="K13" s="47">
        <v>45</v>
      </c>
      <c r="L13" s="47"/>
      <c r="M13" s="48">
        <v>45</v>
      </c>
      <c r="N13" s="126">
        <v>10</v>
      </c>
      <c r="O13" s="47">
        <v>45</v>
      </c>
      <c r="P13" s="47">
        <v>90</v>
      </c>
      <c r="Q13" s="48">
        <v>135</v>
      </c>
      <c r="R13" s="96">
        <v>300</v>
      </c>
    </row>
    <row r="14" spans="1:18">
      <c r="A14" s="106" t="s">
        <v>37</v>
      </c>
      <c r="B14" s="3" t="s">
        <v>38</v>
      </c>
      <c r="C14" s="25" t="s">
        <v>39</v>
      </c>
      <c r="D14" s="35">
        <v>2</v>
      </c>
      <c r="E14" s="15">
        <v>20</v>
      </c>
      <c r="F14" s="4">
        <v>20</v>
      </c>
      <c r="G14" s="5">
        <v>240</v>
      </c>
      <c r="H14" s="5"/>
      <c r="I14" s="27">
        <v>240</v>
      </c>
      <c r="J14" s="15">
        <v>20</v>
      </c>
      <c r="K14" s="5">
        <v>180</v>
      </c>
      <c r="L14" s="4"/>
      <c r="M14" s="30">
        <v>180</v>
      </c>
      <c r="N14" s="18">
        <v>20</v>
      </c>
      <c r="O14" s="5">
        <v>180</v>
      </c>
      <c r="P14" s="4"/>
      <c r="Q14" s="30">
        <v>180</v>
      </c>
      <c r="R14" s="36">
        <v>600</v>
      </c>
    </row>
    <row r="15" spans="1:18">
      <c r="A15" s="106" t="s">
        <v>40</v>
      </c>
      <c r="B15" s="3" t="s">
        <v>41</v>
      </c>
      <c r="C15" s="25" t="s">
        <v>39</v>
      </c>
      <c r="D15" s="35">
        <v>2</v>
      </c>
      <c r="E15" s="15">
        <v>20</v>
      </c>
      <c r="F15" s="4">
        <v>20</v>
      </c>
      <c r="G15" s="5">
        <v>240</v>
      </c>
      <c r="H15" s="5"/>
      <c r="I15" s="27">
        <v>240</v>
      </c>
      <c r="J15" s="15">
        <v>20</v>
      </c>
      <c r="K15" s="5">
        <v>180</v>
      </c>
      <c r="L15" s="4"/>
      <c r="M15" s="30">
        <v>180</v>
      </c>
      <c r="N15" s="18">
        <v>20</v>
      </c>
      <c r="O15" s="5">
        <v>180</v>
      </c>
      <c r="P15" s="4"/>
      <c r="Q15" s="30">
        <v>180</v>
      </c>
      <c r="R15" s="36">
        <v>600</v>
      </c>
    </row>
    <row r="16" spans="1:18">
      <c r="A16" s="106" t="s">
        <v>42</v>
      </c>
      <c r="B16" s="3" t="s">
        <v>43</v>
      </c>
      <c r="C16" s="25" t="s">
        <v>39</v>
      </c>
      <c r="D16" s="35">
        <v>2</v>
      </c>
      <c r="E16" s="122">
        <v>20</v>
      </c>
      <c r="F16" s="59">
        <v>20</v>
      </c>
      <c r="G16" s="5">
        <v>240</v>
      </c>
      <c r="H16" s="5"/>
      <c r="I16" s="27">
        <v>240</v>
      </c>
      <c r="J16" s="15">
        <v>20</v>
      </c>
      <c r="K16" s="5">
        <v>180</v>
      </c>
      <c r="L16" s="4"/>
      <c r="M16" s="30">
        <v>180</v>
      </c>
      <c r="N16" s="18">
        <v>20</v>
      </c>
      <c r="O16" s="5">
        <v>180</v>
      </c>
      <c r="P16" s="4"/>
      <c r="Q16" s="30">
        <v>180</v>
      </c>
      <c r="R16" s="36">
        <v>600</v>
      </c>
    </row>
    <row r="17" spans="1:18">
      <c r="A17" s="379" t="s">
        <v>83</v>
      </c>
      <c r="B17" s="344" t="s">
        <v>84</v>
      </c>
      <c r="C17" s="346" t="s">
        <v>17</v>
      </c>
      <c r="D17" s="356">
        <v>1</v>
      </c>
      <c r="E17" s="416">
        <v>10</v>
      </c>
      <c r="F17" s="345">
        <v>10</v>
      </c>
      <c r="G17" s="378">
        <v>60</v>
      </c>
      <c r="H17" s="378">
        <v>60</v>
      </c>
      <c r="I17" s="448">
        <v>120</v>
      </c>
      <c r="J17" s="449">
        <v>10</v>
      </c>
      <c r="K17" s="378">
        <v>45</v>
      </c>
      <c r="L17" s="378"/>
      <c r="M17" s="450">
        <v>45</v>
      </c>
      <c r="N17" s="451">
        <v>10</v>
      </c>
      <c r="O17" s="378">
        <v>45</v>
      </c>
      <c r="P17" s="378">
        <v>90</v>
      </c>
      <c r="Q17" s="450">
        <v>135</v>
      </c>
      <c r="R17" s="452">
        <v>300</v>
      </c>
    </row>
    <row r="18" spans="1:18">
      <c r="A18" s="379" t="s">
        <v>44</v>
      </c>
      <c r="B18" s="344" t="s">
        <v>45</v>
      </c>
      <c r="C18" s="345" t="s">
        <v>24</v>
      </c>
      <c r="D18" s="346">
        <v>5</v>
      </c>
      <c r="E18" s="375">
        <v>50</v>
      </c>
      <c r="F18" s="376">
        <v>50</v>
      </c>
      <c r="G18" s="345">
        <v>420</v>
      </c>
      <c r="H18" s="345">
        <v>180</v>
      </c>
      <c r="I18" s="377">
        <v>600</v>
      </c>
      <c r="J18" s="355">
        <v>50</v>
      </c>
      <c r="K18" s="345">
        <v>315</v>
      </c>
      <c r="L18" s="345">
        <v>135</v>
      </c>
      <c r="M18" s="349">
        <v>450</v>
      </c>
      <c r="N18" s="380">
        <v>50</v>
      </c>
      <c r="O18" s="345">
        <v>315</v>
      </c>
      <c r="P18" s="345">
        <v>135</v>
      </c>
      <c r="Q18" s="381">
        <v>450</v>
      </c>
      <c r="R18" s="354">
        <v>1500</v>
      </c>
    </row>
    <row r="19" spans="1:18">
      <c r="A19" s="379" t="s">
        <v>46</v>
      </c>
      <c r="B19" s="344" t="s">
        <v>47</v>
      </c>
      <c r="C19" s="346" t="s">
        <v>24</v>
      </c>
      <c r="D19" s="356">
        <v>3</v>
      </c>
      <c r="E19" s="355">
        <v>30</v>
      </c>
      <c r="F19" s="345">
        <v>30</v>
      </c>
      <c r="G19" s="345">
        <v>180</v>
      </c>
      <c r="H19" s="348">
        <v>180</v>
      </c>
      <c r="I19" s="349">
        <v>360</v>
      </c>
      <c r="J19" s="347">
        <v>30</v>
      </c>
      <c r="K19" s="345">
        <v>135</v>
      </c>
      <c r="L19" s="345">
        <v>135</v>
      </c>
      <c r="M19" s="349">
        <v>270</v>
      </c>
      <c r="N19" s="347">
        <v>30</v>
      </c>
      <c r="O19" s="345">
        <v>135</v>
      </c>
      <c r="P19" s="348">
        <v>135</v>
      </c>
      <c r="Q19" s="346">
        <v>270</v>
      </c>
      <c r="R19" s="412">
        <f>I19+M19+Q19</f>
        <v>900</v>
      </c>
    </row>
    <row r="20" spans="1:18" ht="15.75">
      <c r="A20" s="433" t="s">
        <v>48</v>
      </c>
      <c r="B20" s="344"/>
      <c r="C20" s="346"/>
      <c r="D20" s="424">
        <f>SUM(D5:D19)</f>
        <v>21</v>
      </c>
      <c r="E20" s="434"/>
      <c r="F20" s="434"/>
      <c r="G20" s="434"/>
      <c r="H20" s="434"/>
      <c r="I20" s="434"/>
      <c r="J20" s="441"/>
      <c r="K20" s="434"/>
      <c r="L20" s="434"/>
      <c r="M20" s="434"/>
      <c r="N20" s="441"/>
      <c r="O20" s="434"/>
      <c r="P20" s="434"/>
      <c r="Q20" s="434"/>
      <c r="R20" s="437"/>
    </row>
    <row r="21" spans="1:18">
      <c r="A21" s="379"/>
      <c r="B21" s="344"/>
      <c r="C21" s="346"/>
      <c r="D21" s="356"/>
      <c r="E21" s="434"/>
      <c r="F21" s="434"/>
      <c r="G21" s="434"/>
      <c r="H21" s="434"/>
      <c r="I21" s="434"/>
      <c r="J21" s="441"/>
      <c r="K21" s="434"/>
      <c r="L21" s="434"/>
      <c r="M21" s="434"/>
      <c r="N21" s="441"/>
      <c r="O21" s="434"/>
      <c r="P21" s="434"/>
      <c r="Q21" s="434"/>
      <c r="R21" s="437"/>
    </row>
    <row r="22" spans="1:18" ht="15.75">
      <c r="A22" s="433" t="s">
        <v>63</v>
      </c>
      <c r="B22" s="344"/>
      <c r="C22" s="346"/>
      <c r="D22" s="356"/>
      <c r="E22" s="434"/>
      <c r="F22" s="434"/>
      <c r="G22" s="434"/>
      <c r="H22" s="434"/>
      <c r="I22" s="434"/>
      <c r="J22" s="441"/>
      <c r="K22" s="434"/>
      <c r="L22" s="434"/>
      <c r="M22" s="434"/>
      <c r="N22" s="441"/>
      <c r="O22" s="434"/>
      <c r="P22" s="434"/>
      <c r="Q22" s="434"/>
      <c r="R22" s="437"/>
    </row>
    <row r="23" spans="1:18">
      <c r="A23" s="379" t="s">
        <v>95</v>
      </c>
      <c r="B23" s="344" t="s">
        <v>96</v>
      </c>
      <c r="C23" s="346" t="s">
        <v>24</v>
      </c>
      <c r="D23" s="356">
        <v>3</v>
      </c>
      <c r="E23" s="355">
        <v>30</v>
      </c>
      <c r="F23" s="345">
        <v>30</v>
      </c>
      <c r="G23" s="345">
        <v>180</v>
      </c>
      <c r="H23" s="348">
        <v>180</v>
      </c>
      <c r="I23" s="349">
        <v>360</v>
      </c>
      <c r="J23" s="347">
        <v>30</v>
      </c>
      <c r="K23" s="345">
        <v>135</v>
      </c>
      <c r="L23" s="345">
        <v>135</v>
      </c>
      <c r="M23" s="349">
        <v>270</v>
      </c>
      <c r="N23" s="347">
        <v>30</v>
      </c>
      <c r="O23" s="345">
        <v>135</v>
      </c>
      <c r="P23" s="348">
        <v>135</v>
      </c>
      <c r="Q23" s="346">
        <v>270</v>
      </c>
      <c r="R23" s="412">
        <v>900</v>
      </c>
    </row>
    <row r="24" spans="1:18">
      <c r="A24" s="379" t="s">
        <v>103</v>
      </c>
      <c r="B24" s="344" t="s">
        <v>104</v>
      </c>
      <c r="C24" s="346" t="s">
        <v>39</v>
      </c>
      <c r="D24" s="356">
        <v>6</v>
      </c>
      <c r="E24" s="416">
        <v>60</v>
      </c>
      <c r="F24" s="416">
        <v>60</v>
      </c>
      <c r="G24" s="416">
        <v>720</v>
      </c>
      <c r="H24" s="416"/>
      <c r="I24" s="453">
        <v>720</v>
      </c>
      <c r="J24" s="351">
        <v>60</v>
      </c>
      <c r="K24" s="416">
        <v>540</v>
      </c>
      <c r="L24" s="416"/>
      <c r="M24" s="354">
        <v>540</v>
      </c>
      <c r="N24" s="416">
        <v>60</v>
      </c>
      <c r="O24" s="416">
        <v>540</v>
      </c>
      <c r="P24" s="416"/>
      <c r="Q24" s="453">
        <v>540</v>
      </c>
      <c r="R24" s="412">
        <f>I24+M24+Q24</f>
        <v>1800</v>
      </c>
    </row>
    <row r="25" spans="1:18">
      <c r="A25" s="379" t="s">
        <v>99</v>
      </c>
      <c r="B25" s="344" t="s">
        <v>81</v>
      </c>
      <c r="C25" s="346" t="s">
        <v>24</v>
      </c>
      <c r="D25" s="356">
        <v>2</v>
      </c>
      <c r="E25" s="355">
        <v>20</v>
      </c>
      <c r="F25" s="345">
        <v>20</v>
      </c>
      <c r="G25" s="345">
        <v>120</v>
      </c>
      <c r="H25" s="348">
        <v>120</v>
      </c>
      <c r="I25" s="349">
        <v>240</v>
      </c>
      <c r="J25" s="347">
        <v>20</v>
      </c>
      <c r="K25" s="345">
        <v>90</v>
      </c>
      <c r="L25" s="345">
        <v>90</v>
      </c>
      <c r="M25" s="352">
        <v>180</v>
      </c>
      <c r="N25" s="355">
        <v>10</v>
      </c>
      <c r="O25" s="345">
        <v>90</v>
      </c>
      <c r="P25" s="348">
        <v>90</v>
      </c>
      <c r="Q25" s="346">
        <v>180</v>
      </c>
      <c r="R25" s="412">
        <f>I25+M25+Q25</f>
        <v>600</v>
      </c>
    </row>
    <row r="26" spans="1:18" ht="15.75">
      <c r="A26" s="107" t="s">
        <v>65</v>
      </c>
      <c r="B26" s="3"/>
      <c r="C26" s="25"/>
      <c r="D26" s="198">
        <f>SUM(D23:D25)</f>
        <v>11</v>
      </c>
      <c r="E26" s="113"/>
      <c r="F26" s="3"/>
      <c r="G26" s="3"/>
      <c r="H26" s="3"/>
      <c r="I26" s="132"/>
      <c r="J26" s="128"/>
      <c r="K26" s="3"/>
      <c r="L26" s="3"/>
      <c r="M26" s="132"/>
      <c r="N26" s="128"/>
      <c r="O26" s="3"/>
      <c r="P26" s="3"/>
      <c r="Q26" s="132"/>
      <c r="R26" s="91"/>
    </row>
    <row r="27" spans="1:18">
      <c r="A27" s="106"/>
      <c r="B27" s="3"/>
      <c r="C27" s="25"/>
      <c r="D27" s="35"/>
      <c r="E27" s="113"/>
      <c r="F27" s="3"/>
      <c r="G27" s="3"/>
      <c r="H27" s="3"/>
      <c r="I27" s="132"/>
      <c r="J27" s="128"/>
      <c r="K27" s="3"/>
      <c r="L27" s="3"/>
      <c r="M27" s="132"/>
      <c r="N27" s="128"/>
      <c r="O27" s="3"/>
      <c r="P27" s="3"/>
      <c r="Q27" s="132"/>
      <c r="R27" s="91"/>
    </row>
    <row r="28" spans="1:18" ht="15.75">
      <c r="A28" s="108" t="s">
        <v>14</v>
      </c>
      <c r="B28" s="109"/>
      <c r="C28" s="123"/>
      <c r="D28" s="199">
        <f>D20+D26</f>
        <v>32</v>
      </c>
      <c r="E28" s="116"/>
      <c r="F28" s="67"/>
      <c r="G28" s="67"/>
      <c r="H28" s="67"/>
      <c r="I28" s="134"/>
      <c r="J28" s="131"/>
      <c r="K28" s="13"/>
      <c r="L28" s="13"/>
      <c r="M28" s="142"/>
      <c r="N28" s="131"/>
      <c r="O28" s="13"/>
      <c r="P28" s="13"/>
      <c r="Q28" s="142"/>
      <c r="R28" s="93">
        <f>SUM(R5:R27)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3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30"/>
  <sheetViews>
    <sheetView workbookViewId="0">
      <selection activeCell="A17" sqref="A17:R28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105</v>
      </c>
    </row>
    <row r="3" spans="1:18" ht="15.75">
      <c r="A3" s="85" t="s">
        <v>1</v>
      </c>
      <c r="B3" s="61"/>
      <c r="C3" s="70"/>
      <c r="D3" s="195"/>
      <c r="E3" s="111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5.75">
      <c r="A4" s="104" t="s">
        <v>10</v>
      </c>
      <c r="B4" s="58"/>
      <c r="C4" s="200"/>
      <c r="D4" s="196" t="s">
        <v>11</v>
      </c>
      <c r="E4" s="118" t="s">
        <v>12</v>
      </c>
      <c r="F4" s="119" t="s">
        <v>12</v>
      </c>
      <c r="G4" s="217" t="s">
        <v>12</v>
      </c>
      <c r="H4" s="217" t="s">
        <v>13</v>
      </c>
      <c r="I4" s="218" t="s">
        <v>14</v>
      </c>
      <c r="J4" s="239" t="s">
        <v>12</v>
      </c>
      <c r="K4" s="240" t="s">
        <v>12</v>
      </c>
      <c r="L4" s="237" t="s">
        <v>13</v>
      </c>
      <c r="M4" s="241" t="s">
        <v>14</v>
      </c>
      <c r="N4" s="242" t="s">
        <v>12</v>
      </c>
      <c r="O4" s="240" t="s">
        <v>12</v>
      </c>
      <c r="P4" s="237" t="s">
        <v>13</v>
      </c>
      <c r="Q4" s="241" t="s">
        <v>14</v>
      </c>
      <c r="R4" s="135" t="s">
        <v>9</v>
      </c>
    </row>
    <row r="5" spans="1:18">
      <c r="A5" s="120" t="s">
        <v>15</v>
      </c>
      <c r="B5" s="61" t="s">
        <v>16</v>
      </c>
      <c r="C5" s="70" t="s">
        <v>17</v>
      </c>
      <c r="D5" s="197">
        <v>1</v>
      </c>
      <c r="E5" s="121">
        <v>10</v>
      </c>
      <c r="F5" s="62">
        <v>10</v>
      </c>
      <c r="G5" s="62">
        <v>60</v>
      </c>
      <c r="H5" s="62">
        <v>60</v>
      </c>
      <c r="I5" s="70">
        <v>120</v>
      </c>
      <c r="J5" s="125">
        <v>10</v>
      </c>
      <c r="K5" s="10">
        <v>45</v>
      </c>
      <c r="L5" s="10"/>
      <c r="M5" s="141">
        <v>45</v>
      </c>
      <c r="N5" s="125">
        <v>10</v>
      </c>
      <c r="O5" s="10">
        <v>45</v>
      </c>
      <c r="P5" s="10">
        <v>90</v>
      </c>
      <c r="Q5" s="136">
        <v>135</v>
      </c>
      <c r="R5" s="253">
        <v>300</v>
      </c>
    </row>
    <row r="6" spans="1:18">
      <c r="A6" s="106" t="s">
        <v>101</v>
      </c>
      <c r="B6" s="3" t="s">
        <v>102</v>
      </c>
      <c r="C6" s="25"/>
      <c r="D6" s="35"/>
      <c r="E6" s="15"/>
      <c r="F6" s="4"/>
      <c r="G6" s="4"/>
      <c r="H6" s="5"/>
      <c r="I6" s="30"/>
      <c r="J6" s="18"/>
      <c r="K6" s="4"/>
      <c r="L6" s="4"/>
      <c r="M6" s="30"/>
      <c r="N6" s="18"/>
      <c r="O6" s="4"/>
      <c r="P6" s="5"/>
      <c r="Q6" s="138"/>
      <c r="R6" s="130"/>
    </row>
    <row r="7" spans="1:18">
      <c r="A7" s="106" t="s">
        <v>25</v>
      </c>
      <c r="B7" s="3" t="s">
        <v>26</v>
      </c>
      <c r="C7" s="25" t="s">
        <v>24</v>
      </c>
      <c r="D7" s="35">
        <v>2</v>
      </c>
      <c r="E7" s="15">
        <v>20</v>
      </c>
      <c r="F7" s="4">
        <v>20</v>
      </c>
      <c r="G7" s="4">
        <v>120</v>
      </c>
      <c r="H7" s="5">
        <v>120</v>
      </c>
      <c r="I7" s="30">
        <v>240</v>
      </c>
      <c r="J7" s="18">
        <v>20</v>
      </c>
      <c r="K7" s="4">
        <v>90</v>
      </c>
      <c r="L7" s="4">
        <v>90</v>
      </c>
      <c r="M7" s="30">
        <v>180</v>
      </c>
      <c r="N7" s="18">
        <v>10</v>
      </c>
      <c r="O7" s="4">
        <v>90</v>
      </c>
      <c r="P7" s="5">
        <v>90</v>
      </c>
      <c r="Q7" s="138">
        <v>180</v>
      </c>
      <c r="R7" s="130">
        <f>I7+M7+Q7</f>
        <v>600</v>
      </c>
    </row>
    <row r="8" spans="1:18">
      <c r="A8" s="174" t="s">
        <v>27</v>
      </c>
      <c r="B8" s="3"/>
      <c r="C8" s="25"/>
      <c r="D8" s="35"/>
      <c r="E8" s="159">
        <v>6.6</v>
      </c>
      <c r="F8" s="159">
        <v>6.6</v>
      </c>
      <c r="G8" s="149">
        <v>40</v>
      </c>
      <c r="H8" s="150"/>
      <c r="I8" s="151"/>
      <c r="J8" s="148">
        <v>6.6</v>
      </c>
      <c r="K8" s="149">
        <v>30</v>
      </c>
      <c r="L8" s="149"/>
      <c r="M8" s="151"/>
      <c r="N8" s="148">
        <v>6.6</v>
      </c>
      <c r="O8" s="149">
        <v>30</v>
      </c>
      <c r="P8" s="5"/>
      <c r="Q8" s="138"/>
      <c r="R8" s="130"/>
    </row>
    <row r="9" spans="1:18">
      <c r="A9" s="174" t="s">
        <v>28</v>
      </c>
      <c r="B9" s="3"/>
      <c r="C9" s="25"/>
      <c r="D9" s="35"/>
      <c r="E9" s="159">
        <v>13.4</v>
      </c>
      <c r="F9" s="159">
        <v>13.4</v>
      </c>
      <c r="G9" s="149">
        <v>80</v>
      </c>
      <c r="H9" s="150"/>
      <c r="I9" s="151"/>
      <c r="J9" s="148">
        <v>13.4</v>
      </c>
      <c r="K9" s="149">
        <v>60</v>
      </c>
      <c r="L9" s="149"/>
      <c r="M9" s="151"/>
      <c r="N9" s="148">
        <v>13.4</v>
      </c>
      <c r="O9" s="149">
        <v>60</v>
      </c>
      <c r="P9" s="5"/>
      <c r="Q9" s="138"/>
      <c r="R9" s="130"/>
    </row>
    <row r="10" spans="1:18">
      <c r="A10" s="172" t="s">
        <v>29</v>
      </c>
      <c r="B10" s="3" t="s">
        <v>30</v>
      </c>
      <c r="C10" s="25" t="s">
        <v>24</v>
      </c>
      <c r="D10" s="35">
        <v>2</v>
      </c>
      <c r="E10" s="15">
        <v>20</v>
      </c>
      <c r="F10" s="4">
        <v>20</v>
      </c>
      <c r="G10" s="4">
        <v>120</v>
      </c>
      <c r="H10" s="5">
        <v>120</v>
      </c>
      <c r="I10" s="30">
        <v>240</v>
      </c>
      <c r="J10" s="18">
        <v>20</v>
      </c>
      <c r="K10" s="4">
        <v>90</v>
      </c>
      <c r="L10" s="4">
        <v>90</v>
      </c>
      <c r="M10" s="30">
        <v>180</v>
      </c>
      <c r="N10" s="18">
        <v>10</v>
      </c>
      <c r="O10" s="4">
        <v>90</v>
      </c>
      <c r="P10" s="5">
        <v>90</v>
      </c>
      <c r="Q10" s="138">
        <v>180</v>
      </c>
      <c r="R10" s="130">
        <f>I10+M10+Q10</f>
        <v>600</v>
      </c>
    </row>
    <row r="11" spans="1:18">
      <c r="A11" s="174" t="s">
        <v>31</v>
      </c>
      <c r="B11" s="3"/>
      <c r="C11" s="25"/>
      <c r="D11" s="35"/>
      <c r="E11" s="159">
        <v>6.6</v>
      </c>
      <c r="F11" s="159">
        <v>6.6</v>
      </c>
      <c r="G11" s="149">
        <v>40</v>
      </c>
      <c r="H11" s="150"/>
      <c r="I11" s="151"/>
      <c r="J11" s="148">
        <v>6.6</v>
      </c>
      <c r="K11" s="149">
        <v>30</v>
      </c>
      <c r="L11" s="149"/>
      <c r="M11" s="151"/>
      <c r="N11" s="148">
        <v>6.6</v>
      </c>
      <c r="O11" s="149">
        <v>30</v>
      </c>
      <c r="P11" s="50"/>
      <c r="Q11" s="137"/>
      <c r="R11" s="233"/>
    </row>
    <row r="12" spans="1:18">
      <c r="A12" s="174" t="s">
        <v>32</v>
      </c>
      <c r="B12" s="3"/>
      <c r="C12" s="25"/>
      <c r="D12" s="35"/>
      <c r="E12" s="159">
        <v>13.4</v>
      </c>
      <c r="F12" s="159">
        <v>13.4</v>
      </c>
      <c r="G12" s="149">
        <v>80</v>
      </c>
      <c r="H12" s="150"/>
      <c r="I12" s="151"/>
      <c r="J12" s="148">
        <v>13.4</v>
      </c>
      <c r="K12" s="149">
        <v>60</v>
      </c>
      <c r="L12" s="149"/>
      <c r="M12" s="151"/>
      <c r="N12" s="148">
        <v>13.4</v>
      </c>
      <c r="O12" s="149">
        <v>60</v>
      </c>
      <c r="P12" s="50"/>
      <c r="Q12" s="137"/>
      <c r="R12" s="233"/>
    </row>
    <row r="13" spans="1:18">
      <c r="A13" s="106" t="s">
        <v>35</v>
      </c>
      <c r="B13" s="3" t="s">
        <v>36</v>
      </c>
      <c r="C13" s="25" t="s">
        <v>17</v>
      </c>
      <c r="D13" s="35">
        <v>1</v>
      </c>
      <c r="E13" s="101">
        <v>10</v>
      </c>
      <c r="F13" s="47">
        <v>10</v>
      </c>
      <c r="G13" s="47">
        <v>60</v>
      </c>
      <c r="H13" s="47">
        <v>60</v>
      </c>
      <c r="I13" s="48">
        <v>120</v>
      </c>
      <c r="J13" s="126">
        <v>10</v>
      </c>
      <c r="K13" s="47">
        <v>45</v>
      </c>
      <c r="L13" s="47"/>
      <c r="M13" s="48">
        <v>45</v>
      </c>
      <c r="N13" s="126">
        <v>10</v>
      </c>
      <c r="O13" s="47">
        <v>45</v>
      </c>
      <c r="P13" s="47">
        <v>90</v>
      </c>
      <c r="Q13" s="137">
        <v>135</v>
      </c>
      <c r="R13" s="233">
        <v>300</v>
      </c>
    </row>
    <row r="14" spans="1:18">
      <c r="A14" s="106" t="s">
        <v>37</v>
      </c>
      <c r="B14" s="3" t="s">
        <v>38</v>
      </c>
      <c r="C14" s="25" t="s">
        <v>39</v>
      </c>
      <c r="D14" s="35">
        <v>2</v>
      </c>
      <c r="E14" s="15">
        <v>20</v>
      </c>
      <c r="F14" s="4">
        <v>20</v>
      </c>
      <c r="G14" s="5">
        <v>240</v>
      </c>
      <c r="H14" s="5"/>
      <c r="I14" s="30">
        <v>240</v>
      </c>
      <c r="J14" s="18">
        <v>20</v>
      </c>
      <c r="K14" s="5">
        <v>180</v>
      </c>
      <c r="L14" s="4"/>
      <c r="M14" s="30">
        <v>180</v>
      </c>
      <c r="N14" s="18">
        <v>20</v>
      </c>
      <c r="O14" s="5">
        <v>180</v>
      </c>
      <c r="P14" s="4"/>
      <c r="Q14" s="27">
        <v>180</v>
      </c>
      <c r="R14" s="234">
        <v>600</v>
      </c>
    </row>
    <row r="15" spans="1:18">
      <c r="A15" s="106" t="s">
        <v>40</v>
      </c>
      <c r="B15" s="3" t="s">
        <v>41</v>
      </c>
      <c r="C15" s="25" t="s">
        <v>39</v>
      </c>
      <c r="D15" s="35">
        <v>2</v>
      </c>
      <c r="E15" s="15">
        <v>20</v>
      </c>
      <c r="F15" s="4">
        <v>20</v>
      </c>
      <c r="G15" s="5">
        <v>240</v>
      </c>
      <c r="H15" s="5"/>
      <c r="I15" s="30">
        <v>240</v>
      </c>
      <c r="J15" s="18">
        <v>20</v>
      </c>
      <c r="K15" s="5">
        <v>180</v>
      </c>
      <c r="L15" s="4"/>
      <c r="M15" s="30">
        <v>180</v>
      </c>
      <c r="N15" s="18">
        <v>20</v>
      </c>
      <c r="O15" s="5">
        <v>180</v>
      </c>
      <c r="P15" s="4"/>
      <c r="Q15" s="27">
        <v>180</v>
      </c>
      <c r="R15" s="234">
        <v>600</v>
      </c>
    </row>
    <row r="16" spans="1:18">
      <c r="A16" s="106" t="s">
        <v>42</v>
      </c>
      <c r="B16" s="3" t="s">
        <v>43</v>
      </c>
      <c r="C16" s="25" t="s">
        <v>39</v>
      </c>
      <c r="D16" s="35">
        <v>2</v>
      </c>
      <c r="E16" s="122">
        <v>20</v>
      </c>
      <c r="F16" s="59">
        <v>20</v>
      </c>
      <c r="G16" s="5">
        <v>240</v>
      </c>
      <c r="H16" s="5"/>
      <c r="I16" s="30">
        <v>240</v>
      </c>
      <c r="J16" s="18">
        <v>20</v>
      </c>
      <c r="K16" s="5">
        <v>180</v>
      </c>
      <c r="L16" s="4"/>
      <c r="M16" s="30">
        <v>180</v>
      </c>
      <c r="N16" s="18">
        <v>20</v>
      </c>
      <c r="O16" s="5">
        <v>180</v>
      </c>
      <c r="P16" s="4"/>
      <c r="Q16" s="27">
        <v>180</v>
      </c>
      <c r="R16" s="234">
        <v>600</v>
      </c>
    </row>
    <row r="17" spans="1:18">
      <c r="A17" s="379" t="s">
        <v>83</v>
      </c>
      <c r="B17" s="344" t="s">
        <v>84</v>
      </c>
      <c r="C17" s="346" t="s">
        <v>17</v>
      </c>
      <c r="D17" s="356">
        <v>2</v>
      </c>
      <c r="E17" s="355">
        <v>20</v>
      </c>
      <c r="F17" s="345">
        <v>20</v>
      </c>
      <c r="G17" s="345">
        <v>120</v>
      </c>
      <c r="H17" s="348">
        <v>120</v>
      </c>
      <c r="I17" s="349">
        <v>240</v>
      </c>
      <c r="J17" s="347">
        <v>20</v>
      </c>
      <c r="K17" s="345">
        <v>90</v>
      </c>
      <c r="L17" s="345"/>
      <c r="M17" s="349">
        <v>90</v>
      </c>
      <c r="N17" s="347">
        <v>10</v>
      </c>
      <c r="O17" s="345">
        <v>90</v>
      </c>
      <c r="P17" s="348">
        <v>180</v>
      </c>
      <c r="Q17" s="374">
        <v>270</v>
      </c>
      <c r="R17" s="354">
        <f>I17+M17+Q17</f>
        <v>600</v>
      </c>
    </row>
    <row r="18" spans="1:18">
      <c r="A18" s="379" t="s">
        <v>44</v>
      </c>
      <c r="B18" s="344" t="s">
        <v>45</v>
      </c>
      <c r="C18" s="345" t="s">
        <v>24</v>
      </c>
      <c r="D18" s="346">
        <v>5</v>
      </c>
      <c r="E18" s="375">
        <v>50</v>
      </c>
      <c r="F18" s="376">
        <v>50</v>
      </c>
      <c r="G18" s="345">
        <v>420</v>
      </c>
      <c r="H18" s="345">
        <v>180</v>
      </c>
      <c r="I18" s="377">
        <v>600</v>
      </c>
      <c r="J18" s="355">
        <v>50</v>
      </c>
      <c r="K18" s="345">
        <v>315</v>
      </c>
      <c r="L18" s="345">
        <v>135</v>
      </c>
      <c r="M18" s="349">
        <v>450</v>
      </c>
      <c r="N18" s="380">
        <v>50</v>
      </c>
      <c r="O18" s="345">
        <v>315</v>
      </c>
      <c r="P18" s="345">
        <v>135</v>
      </c>
      <c r="Q18" s="381">
        <v>450</v>
      </c>
      <c r="R18" s="354">
        <v>1500</v>
      </c>
    </row>
    <row r="19" spans="1:18">
      <c r="A19" s="379" t="s">
        <v>46</v>
      </c>
      <c r="B19" s="344" t="s">
        <v>47</v>
      </c>
      <c r="C19" s="346" t="s">
        <v>24</v>
      </c>
      <c r="D19" s="356">
        <v>3</v>
      </c>
      <c r="E19" s="355">
        <v>30</v>
      </c>
      <c r="F19" s="345">
        <v>30</v>
      </c>
      <c r="G19" s="345">
        <v>180</v>
      </c>
      <c r="H19" s="348">
        <v>180</v>
      </c>
      <c r="I19" s="349">
        <v>360</v>
      </c>
      <c r="J19" s="347">
        <v>30</v>
      </c>
      <c r="K19" s="345">
        <v>135</v>
      </c>
      <c r="L19" s="345">
        <v>135</v>
      </c>
      <c r="M19" s="349">
        <v>270</v>
      </c>
      <c r="N19" s="347">
        <v>30</v>
      </c>
      <c r="O19" s="345">
        <v>135</v>
      </c>
      <c r="P19" s="348">
        <v>135</v>
      </c>
      <c r="Q19" s="374">
        <v>270</v>
      </c>
      <c r="R19" s="354">
        <f>I19+M19+Q19</f>
        <v>900</v>
      </c>
    </row>
    <row r="20" spans="1:18" ht="15.75">
      <c r="A20" s="433" t="s">
        <v>48</v>
      </c>
      <c r="B20" s="344"/>
      <c r="C20" s="346"/>
      <c r="D20" s="424">
        <f>SUM(D5:D19)</f>
        <v>22</v>
      </c>
      <c r="E20" s="434"/>
      <c r="F20" s="434"/>
      <c r="G20" s="434"/>
      <c r="H20" s="434"/>
      <c r="I20" s="434"/>
      <c r="J20" s="441"/>
      <c r="K20" s="434"/>
      <c r="L20" s="434"/>
      <c r="M20" s="434"/>
      <c r="N20" s="441"/>
      <c r="O20" s="434"/>
      <c r="P20" s="434"/>
      <c r="Q20" s="440"/>
      <c r="R20" s="454"/>
    </row>
    <row r="21" spans="1:18">
      <c r="A21" s="379"/>
      <c r="B21" s="344"/>
      <c r="C21" s="346"/>
      <c r="D21" s="356"/>
      <c r="E21" s="434"/>
      <c r="F21" s="434"/>
      <c r="G21" s="434"/>
      <c r="H21" s="434"/>
      <c r="I21" s="434"/>
      <c r="J21" s="441"/>
      <c r="K21" s="434"/>
      <c r="L21" s="434"/>
      <c r="M21" s="434"/>
      <c r="N21" s="441"/>
      <c r="O21" s="434"/>
      <c r="P21" s="434"/>
      <c r="Q21" s="440"/>
      <c r="R21" s="454"/>
    </row>
    <row r="22" spans="1:18" ht="15.75">
      <c r="A22" s="433" t="s">
        <v>63</v>
      </c>
      <c r="B22" s="344"/>
      <c r="C22" s="346"/>
      <c r="D22" s="356"/>
      <c r="E22" s="434"/>
      <c r="F22" s="434"/>
      <c r="G22" s="434"/>
      <c r="H22" s="434"/>
      <c r="I22" s="434"/>
      <c r="J22" s="441"/>
      <c r="K22" s="434"/>
      <c r="L22" s="434"/>
      <c r="M22" s="434"/>
      <c r="N22" s="441"/>
      <c r="O22" s="434"/>
      <c r="P22" s="434"/>
      <c r="Q22" s="440"/>
      <c r="R22" s="454"/>
    </row>
    <row r="23" spans="1:18">
      <c r="A23" s="379" t="s">
        <v>106</v>
      </c>
      <c r="B23" s="344" t="s">
        <v>107</v>
      </c>
      <c r="C23" s="346" t="s">
        <v>17</v>
      </c>
      <c r="D23" s="356">
        <v>1</v>
      </c>
      <c r="E23" s="416">
        <v>10</v>
      </c>
      <c r="F23" s="346">
        <v>10</v>
      </c>
      <c r="G23" s="373">
        <v>60</v>
      </c>
      <c r="H23" s="373">
        <v>60</v>
      </c>
      <c r="I23" s="419">
        <v>120</v>
      </c>
      <c r="J23" s="455">
        <v>10</v>
      </c>
      <c r="K23" s="373">
        <v>45</v>
      </c>
      <c r="L23" s="373"/>
      <c r="M23" s="419">
        <v>45</v>
      </c>
      <c r="N23" s="455">
        <v>10</v>
      </c>
      <c r="O23" s="373">
        <v>45</v>
      </c>
      <c r="P23" s="373">
        <v>90</v>
      </c>
      <c r="Q23" s="410">
        <v>135</v>
      </c>
      <c r="R23" s="354">
        <v>300</v>
      </c>
    </row>
    <row r="24" spans="1:18">
      <c r="A24" s="379" t="s">
        <v>108</v>
      </c>
      <c r="B24" s="344"/>
      <c r="C24" s="346"/>
      <c r="D24" s="356"/>
      <c r="E24" s="355"/>
      <c r="F24" s="345"/>
      <c r="G24" s="345"/>
      <c r="H24" s="348"/>
      <c r="I24" s="349"/>
      <c r="J24" s="347"/>
      <c r="K24" s="345"/>
      <c r="L24" s="345"/>
      <c r="M24" s="349"/>
      <c r="N24" s="347"/>
      <c r="O24" s="345"/>
      <c r="P24" s="348"/>
      <c r="Q24" s="374"/>
      <c r="R24" s="354"/>
    </row>
    <row r="25" spans="1:18">
      <c r="A25" s="456" t="s">
        <v>109</v>
      </c>
      <c r="B25" s="344" t="s">
        <v>110</v>
      </c>
      <c r="C25" s="346" t="s">
        <v>17</v>
      </c>
      <c r="D25" s="356">
        <v>2</v>
      </c>
      <c r="E25" s="457">
        <v>20</v>
      </c>
      <c r="F25" s="345">
        <v>20</v>
      </c>
      <c r="G25" s="345">
        <v>120</v>
      </c>
      <c r="H25" s="458">
        <v>120</v>
      </c>
      <c r="I25" s="459">
        <v>240</v>
      </c>
      <c r="J25" s="460">
        <v>20</v>
      </c>
      <c r="K25" s="345">
        <v>90</v>
      </c>
      <c r="L25" s="345"/>
      <c r="M25" s="459">
        <v>90</v>
      </c>
      <c r="N25" s="460">
        <v>20</v>
      </c>
      <c r="O25" s="345">
        <v>90</v>
      </c>
      <c r="P25" s="458">
        <v>180</v>
      </c>
      <c r="Q25" s="374">
        <v>270</v>
      </c>
      <c r="R25" s="461">
        <v>600</v>
      </c>
    </row>
    <row r="26" spans="1:18">
      <c r="A26" s="456" t="s">
        <v>111</v>
      </c>
      <c r="B26" s="344" t="s">
        <v>112</v>
      </c>
      <c r="C26" s="346" t="s">
        <v>39</v>
      </c>
      <c r="D26" s="356">
        <v>3</v>
      </c>
      <c r="E26" s="457">
        <v>30</v>
      </c>
      <c r="F26" s="345">
        <v>30</v>
      </c>
      <c r="G26" s="345">
        <v>360</v>
      </c>
      <c r="H26" s="458"/>
      <c r="I26" s="459">
        <v>360</v>
      </c>
      <c r="J26" s="460">
        <v>30</v>
      </c>
      <c r="K26" s="345">
        <v>270</v>
      </c>
      <c r="L26" s="345"/>
      <c r="M26" s="459">
        <v>270</v>
      </c>
      <c r="N26" s="460">
        <v>30</v>
      </c>
      <c r="O26" s="345">
        <v>270</v>
      </c>
      <c r="P26" s="458"/>
      <c r="Q26" s="374">
        <v>270</v>
      </c>
      <c r="R26" s="461">
        <v>900</v>
      </c>
    </row>
    <row r="27" spans="1:18">
      <c r="A27" s="379" t="s">
        <v>113</v>
      </c>
      <c r="B27" s="344" t="s">
        <v>114</v>
      </c>
      <c r="C27" s="346" t="s">
        <v>24</v>
      </c>
      <c r="D27" s="356">
        <v>4</v>
      </c>
      <c r="E27" s="416">
        <v>40</v>
      </c>
      <c r="F27" s="416">
        <v>40</v>
      </c>
      <c r="G27" s="416">
        <v>240</v>
      </c>
      <c r="H27" s="416">
        <v>240</v>
      </c>
      <c r="I27" s="453">
        <v>480</v>
      </c>
      <c r="J27" s="351">
        <v>40</v>
      </c>
      <c r="K27" s="416">
        <v>180</v>
      </c>
      <c r="L27" s="416">
        <v>180</v>
      </c>
      <c r="M27" s="453">
        <v>360</v>
      </c>
      <c r="N27" s="351">
        <v>40</v>
      </c>
      <c r="O27" s="416">
        <v>180</v>
      </c>
      <c r="P27" s="416">
        <v>180</v>
      </c>
      <c r="Q27" s="354">
        <v>360</v>
      </c>
      <c r="R27" s="354">
        <f>I27+M27+Q27</f>
        <v>1200</v>
      </c>
    </row>
    <row r="28" spans="1:18" ht="15.75">
      <c r="A28" s="433" t="s">
        <v>65</v>
      </c>
      <c r="B28" s="344"/>
      <c r="C28" s="346"/>
      <c r="D28" s="424">
        <f>SUM(D23:D27)</f>
        <v>10</v>
      </c>
      <c r="E28" s="438"/>
      <c r="F28" s="344"/>
      <c r="G28" s="344"/>
      <c r="H28" s="344"/>
      <c r="I28" s="447"/>
      <c r="J28" s="343"/>
      <c r="K28" s="344"/>
      <c r="L28" s="344"/>
      <c r="M28" s="447"/>
      <c r="N28" s="343"/>
      <c r="O28" s="344"/>
      <c r="P28" s="344"/>
      <c r="Q28" s="446"/>
      <c r="R28" s="354"/>
    </row>
    <row r="29" spans="1:18">
      <c r="A29" s="106"/>
      <c r="B29" s="3"/>
      <c r="C29" s="25"/>
      <c r="D29" s="35"/>
      <c r="E29" s="113"/>
      <c r="F29" s="3"/>
      <c r="G29" s="3"/>
      <c r="H29" s="3"/>
      <c r="I29" s="132"/>
      <c r="J29" s="128"/>
      <c r="K29" s="3"/>
      <c r="L29" s="3"/>
      <c r="M29" s="132"/>
      <c r="N29" s="128"/>
      <c r="O29" s="3"/>
      <c r="P29" s="3"/>
      <c r="Q29" s="139"/>
      <c r="R29" s="130"/>
    </row>
    <row r="30" spans="1:18" ht="15.75">
      <c r="A30" s="108" t="s">
        <v>14</v>
      </c>
      <c r="B30" s="109"/>
      <c r="C30" s="123"/>
      <c r="D30" s="199">
        <f>D20+D28</f>
        <v>32</v>
      </c>
      <c r="E30" s="116"/>
      <c r="F30" s="67"/>
      <c r="G30" s="67"/>
      <c r="H30" s="67"/>
      <c r="I30" s="134"/>
      <c r="J30" s="131"/>
      <c r="K30" s="13"/>
      <c r="L30" s="13"/>
      <c r="M30" s="142"/>
      <c r="N30" s="131"/>
      <c r="O30" s="13"/>
      <c r="P30" s="13"/>
      <c r="Q30" s="140"/>
      <c r="R30" s="254">
        <f>SUM(R5:R29)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3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8"/>
  <sheetViews>
    <sheetView workbookViewId="0">
      <selection activeCell="A16" sqref="A16:R26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115</v>
      </c>
    </row>
    <row r="3" spans="1:18" ht="15.75">
      <c r="A3" s="85" t="s">
        <v>1</v>
      </c>
      <c r="B3" s="61"/>
      <c r="C3" s="70"/>
      <c r="D3" s="195"/>
      <c r="E3" s="111" t="s">
        <v>2</v>
      </c>
      <c r="F3" s="74" t="s">
        <v>3</v>
      </c>
      <c r="G3" s="330" t="s">
        <v>4</v>
      </c>
      <c r="H3" s="330"/>
      <c r="I3" s="330"/>
      <c r="J3" s="220" t="s">
        <v>5</v>
      </c>
      <c r="K3" s="331" t="s">
        <v>6</v>
      </c>
      <c r="L3" s="332"/>
      <c r="M3" s="333"/>
      <c r="N3" s="227" t="s">
        <v>7</v>
      </c>
      <c r="O3" s="331" t="s">
        <v>8</v>
      </c>
      <c r="P3" s="332"/>
      <c r="Q3" s="333"/>
      <c r="R3" s="90" t="s">
        <v>9</v>
      </c>
    </row>
    <row r="4" spans="1:18" ht="16.149999999999999" thickBot="1">
      <c r="A4" s="104" t="s">
        <v>10</v>
      </c>
      <c r="B4" s="58"/>
      <c r="C4" s="200"/>
      <c r="D4" s="196" t="s">
        <v>11</v>
      </c>
      <c r="E4" s="118" t="s">
        <v>12</v>
      </c>
      <c r="F4" s="119" t="s">
        <v>12</v>
      </c>
      <c r="G4" s="217" t="s">
        <v>12</v>
      </c>
      <c r="H4" s="217" t="s">
        <v>13</v>
      </c>
      <c r="I4" s="218" t="s">
        <v>14</v>
      </c>
      <c r="J4" s="221" t="s">
        <v>12</v>
      </c>
      <c r="K4" s="224" t="s">
        <v>12</v>
      </c>
      <c r="L4" s="217" t="s">
        <v>13</v>
      </c>
      <c r="M4" s="225" t="s">
        <v>14</v>
      </c>
      <c r="N4" s="228" t="s">
        <v>12</v>
      </c>
      <c r="O4" s="224" t="s">
        <v>12</v>
      </c>
      <c r="P4" s="217" t="s">
        <v>13</v>
      </c>
      <c r="Q4" s="225" t="s">
        <v>14</v>
      </c>
      <c r="R4" s="135" t="s">
        <v>9</v>
      </c>
    </row>
    <row r="5" spans="1:18">
      <c r="A5" s="120" t="s">
        <v>15</v>
      </c>
      <c r="B5" s="61" t="s">
        <v>16</v>
      </c>
      <c r="C5" s="70" t="s">
        <v>17</v>
      </c>
      <c r="D5" s="197">
        <v>1</v>
      </c>
      <c r="E5" s="121">
        <v>10</v>
      </c>
      <c r="F5" s="62">
        <v>10</v>
      </c>
      <c r="G5" s="62">
        <v>60</v>
      </c>
      <c r="H5" s="62">
        <v>60</v>
      </c>
      <c r="I5" s="257">
        <v>120</v>
      </c>
      <c r="J5" s="121">
        <v>10</v>
      </c>
      <c r="K5" s="62">
        <v>45</v>
      </c>
      <c r="L5" s="62"/>
      <c r="M5" s="70">
        <v>45</v>
      </c>
      <c r="N5" s="125">
        <v>10</v>
      </c>
      <c r="O5" s="10">
        <v>45</v>
      </c>
      <c r="P5" s="10">
        <v>90</v>
      </c>
      <c r="Q5" s="141">
        <v>135</v>
      </c>
      <c r="R5" s="211">
        <v>300</v>
      </c>
    </row>
    <row r="6" spans="1:18">
      <c r="A6" s="106" t="s">
        <v>25</v>
      </c>
      <c r="B6" s="3" t="s">
        <v>26</v>
      </c>
      <c r="C6" s="25" t="s">
        <v>24</v>
      </c>
      <c r="D6" s="35">
        <v>2</v>
      </c>
      <c r="E6" s="15">
        <v>20</v>
      </c>
      <c r="F6" s="4">
        <v>20</v>
      </c>
      <c r="G6" s="4">
        <v>120</v>
      </c>
      <c r="H6" s="5">
        <v>120</v>
      </c>
      <c r="I6" s="30">
        <v>240</v>
      </c>
      <c r="J6" s="18">
        <v>20</v>
      </c>
      <c r="K6" s="4">
        <v>90</v>
      </c>
      <c r="L6" s="4">
        <v>90</v>
      </c>
      <c r="M6" s="30">
        <v>180</v>
      </c>
      <c r="N6" s="18">
        <v>10</v>
      </c>
      <c r="O6" s="4">
        <v>90</v>
      </c>
      <c r="P6" s="5">
        <v>90</v>
      </c>
      <c r="Q6" s="25">
        <v>180</v>
      </c>
      <c r="R6" s="91">
        <f>I6+M6+Q6</f>
        <v>600</v>
      </c>
    </row>
    <row r="7" spans="1:18">
      <c r="A7" s="174" t="s">
        <v>27</v>
      </c>
      <c r="B7" s="3"/>
      <c r="C7" s="25"/>
      <c r="D7" s="35"/>
      <c r="E7" s="159">
        <v>6.6</v>
      </c>
      <c r="F7" s="159">
        <v>6.6</v>
      </c>
      <c r="G7" s="149">
        <v>40</v>
      </c>
      <c r="H7" s="150"/>
      <c r="I7" s="193"/>
      <c r="J7" s="159">
        <v>6.6</v>
      </c>
      <c r="K7" s="149">
        <v>30</v>
      </c>
      <c r="L7" s="149"/>
      <c r="M7" s="193"/>
      <c r="N7" s="159">
        <v>6.6</v>
      </c>
      <c r="O7" s="149">
        <v>30</v>
      </c>
      <c r="P7" s="5"/>
      <c r="Q7" s="25"/>
      <c r="R7" s="91"/>
    </row>
    <row r="8" spans="1:18">
      <c r="A8" s="174" t="s">
        <v>28</v>
      </c>
      <c r="B8" s="3"/>
      <c r="C8" s="25"/>
      <c r="D8" s="35"/>
      <c r="E8" s="159">
        <v>13.4</v>
      </c>
      <c r="F8" s="159">
        <v>13.4</v>
      </c>
      <c r="G8" s="149">
        <v>80</v>
      </c>
      <c r="H8" s="150"/>
      <c r="I8" s="193"/>
      <c r="J8" s="159">
        <v>13.4</v>
      </c>
      <c r="K8" s="149">
        <v>60</v>
      </c>
      <c r="L8" s="149"/>
      <c r="M8" s="193"/>
      <c r="N8" s="159">
        <v>13.4</v>
      </c>
      <c r="O8" s="149">
        <v>60</v>
      </c>
      <c r="P8" s="5"/>
      <c r="Q8" s="25"/>
      <c r="R8" s="91"/>
    </row>
    <row r="9" spans="1:18">
      <c r="A9" s="172" t="s">
        <v>29</v>
      </c>
      <c r="B9" s="3" t="s">
        <v>30</v>
      </c>
      <c r="C9" s="25" t="s">
        <v>24</v>
      </c>
      <c r="D9" s="35">
        <v>2</v>
      </c>
      <c r="E9" s="15">
        <v>20</v>
      </c>
      <c r="F9" s="4">
        <v>20</v>
      </c>
      <c r="G9" s="4">
        <v>120</v>
      </c>
      <c r="H9" s="5">
        <v>120</v>
      </c>
      <c r="I9" s="30">
        <v>240</v>
      </c>
      <c r="J9" s="18">
        <v>20</v>
      </c>
      <c r="K9" s="4">
        <v>90</v>
      </c>
      <c r="L9" s="4">
        <v>90</v>
      </c>
      <c r="M9" s="30">
        <v>180</v>
      </c>
      <c r="N9" s="18">
        <v>10</v>
      </c>
      <c r="O9" s="4">
        <v>90</v>
      </c>
      <c r="P9" s="5">
        <v>90</v>
      </c>
      <c r="Q9" s="25">
        <v>180</v>
      </c>
      <c r="R9" s="91">
        <f>I9+M9+Q9</f>
        <v>600</v>
      </c>
    </row>
    <row r="10" spans="1:18">
      <c r="A10" s="174" t="s">
        <v>31</v>
      </c>
      <c r="B10" s="3"/>
      <c r="C10" s="25"/>
      <c r="D10" s="35"/>
      <c r="E10" s="159">
        <v>6.6</v>
      </c>
      <c r="F10" s="159">
        <v>6.6</v>
      </c>
      <c r="G10" s="149">
        <v>40</v>
      </c>
      <c r="H10" s="150"/>
      <c r="I10" s="193"/>
      <c r="J10" s="159">
        <v>6.6</v>
      </c>
      <c r="K10" s="149">
        <v>30</v>
      </c>
      <c r="L10" s="149"/>
      <c r="M10" s="193"/>
      <c r="N10" s="159">
        <v>6.6</v>
      </c>
      <c r="O10" s="149">
        <v>30</v>
      </c>
      <c r="P10" s="50"/>
      <c r="Q10" s="48"/>
      <c r="R10" s="96"/>
    </row>
    <row r="11" spans="1:18">
      <c r="A11" s="174" t="s">
        <v>32</v>
      </c>
      <c r="B11" s="3"/>
      <c r="C11" s="25"/>
      <c r="D11" s="35"/>
      <c r="E11" s="159">
        <v>13.4</v>
      </c>
      <c r="F11" s="159">
        <v>13.4</v>
      </c>
      <c r="G11" s="149">
        <v>80</v>
      </c>
      <c r="H11" s="150"/>
      <c r="I11" s="193"/>
      <c r="J11" s="159">
        <v>13.4</v>
      </c>
      <c r="K11" s="149">
        <v>60</v>
      </c>
      <c r="L11" s="149"/>
      <c r="M11" s="193"/>
      <c r="N11" s="159">
        <v>13.4</v>
      </c>
      <c r="O11" s="149">
        <v>60</v>
      </c>
      <c r="P11" s="50"/>
      <c r="Q11" s="48"/>
      <c r="R11" s="96"/>
    </row>
    <row r="12" spans="1:18">
      <c r="A12" s="106" t="s">
        <v>35</v>
      </c>
      <c r="B12" s="3" t="s">
        <v>36</v>
      </c>
      <c r="C12" s="25" t="s">
        <v>17</v>
      </c>
      <c r="D12" s="35">
        <v>1</v>
      </c>
      <c r="E12" s="101">
        <v>10</v>
      </c>
      <c r="F12" s="47">
        <v>10</v>
      </c>
      <c r="G12" s="47">
        <v>60</v>
      </c>
      <c r="H12" s="47">
        <v>60</v>
      </c>
      <c r="I12" s="137">
        <v>120</v>
      </c>
      <c r="J12" s="101">
        <v>10</v>
      </c>
      <c r="K12" s="47">
        <v>45</v>
      </c>
      <c r="L12" s="47"/>
      <c r="M12" s="48">
        <v>45</v>
      </c>
      <c r="N12" s="126">
        <v>10</v>
      </c>
      <c r="O12" s="47">
        <v>45</v>
      </c>
      <c r="P12" s="47">
        <v>90</v>
      </c>
      <c r="Q12" s="48">
        <v>135</v>
      </c>
      <c r="R12" s="96">
        <v>300</v>
      </c>
    </row>
    <row r="13" spans="1:18">
      <c r="A13" s="106" t="s">
        <v>37</v>
      </c>
      <c r="B13" s="3" t="s">
        <v>38</v>
      </c>
      <c r="C13" s="25" t="s">
        <v>39</v>
      </c>
      <c r="D13" s="35">
        <v>2</v>
      </c>
      <c r="E13" s="15">
        <v>20</v>
      </c>
      <c r="F13" s="4">
        <v>20</v>
      </c>
      <c r="G13" s="5">
        <v>240</v>
      </c>
      <c r="H13" s="5"/>
      <c r="I13" s="27">
        <v>240</v>
      </c>
      <c r="J13" s="15">
        <v>20</v>
      </c>
      <c r="K13" s="5">
        <v>180</v>
      </c>
      <c r="L13" s="4"/>
      <c r="M13" s="30">
        <v>180</v>
      </c>
      <c r="N13" s="18">
        <v>20</v>
      </c>
      <c r="O13" s="5">
        <v>180</v>
      </c>
      <c r="P13" s="4"/>
      <c r="Q13" s="30">
        <v>180</v>
      </c>
      <c r="R13" s="36">
        <v>600</v>
      </c>
    </row>
    <row r="14" spans="1:18">
      <c r="A14" s="106" t="s">
        <v>40</v>
      </c>
      <c r="B14" s="3" t="s">
        <v>41</v>
      </c>
      <c r="C14" s="25" t="s">
        <v>39</v>
      </c>
      <c r="D14" s="35">
        <v>2</v>
      </c>
      <c r="E14" s="15">
        <v>20</v>
      </c>
      <c r="F14" s="4">
        <v>20</v>
      </c>
      <c r="G14" s="5">
        <v>240</v>
      </c>
      <c r="H14" s="5"/>
      <c r="I14" s="27">
        <v>240</v>
      </c>
      <c r="J14" s="15">
        <v>20</v>
      </c>
      <c r="K14" s="5">
        <v>180</v>
      </c>
      <c r="L14" s="4"/>
      <c r="M14" s="30">
        <v>180</v>
      </c>
      <c r="N14" s="18">
        <v>20</v>
      </c>
      <c r="O14" s="5">
        <v>180</v>
      </c>
      <c r="P14" s="4"/>
      <c r="Q14" s="30">
        <v>180</v>
      </c>
      <c r="R14" s="36">
        <v>600</v>
      </c>
    </row>
    <row r="15" spans="1:18">
      <c r="A15" s="106" t="s">
        <v>42</v>
      </c>
      <c r="B15" s="3" t="s">
        <v>43</v>
      </c>
      <c r="C15" s="25" t="s">
        <v>39</v>
      </c>
      <c r="D15" s="35">
        <v>2</v>
      </c>
      <c r="E15" s="122">
        <v>20</v>
      </c>
      <c r="F15" s="59">
        <v>20</v>
      </c>
      <c r="G15" s="5">
        <v>240</v>
      </c>
      <c r="H15" s="5"/>
      <c r="I15" s="27">
        <v>240</v>
      </c>
      <c r="J15" s="15">
        <v>20</v>
      </c>
      <c r="K15" s="5">
        <v>180</v>
      </c>
      <c r="L15" s="4"/>
      <c r="M15" s="30">
        <v>180</v>
      </c>
      <c r="N15" s="18">
        <v>20</v>
      </c>
      <c r="O15" s="5">
        <v>180</v>
      </c>
      <c r="P15" s="4"/>
      <c r="Q15" s="30">
        <v>180</v>
      </c>
      <c r="R15" s="36">
        <v>600</v>
      </c>
    </row>
    <row r="16" spans="1:18">
      <c r="A16" s="379" t="s">
        <v>83</v>
      </c>
      <c r="B16" s="344" t="s">
        <v>84</v>
      </c>
      <c r="C16" s="346" t="s">
        <v>17</v>
      </c>
      <c r="D16" s="356">
        <v>1</v>
      </c>
      <c r="E16" s="416">
        <v>10</v>
      </c>
      <c r="F16" s="345">
        <v>10</v>
      </c>
      <c r="G16" s="378">
        <v>60</v>
      </c>
      <c r="H16" s="378">
        <v>60</v>
      </c>
      <c r="I16" s="448">
        <v>120</v>
      </c>
      <c r="J16" s="449">
        <v>10</v>
      </c>
      <c r="K16" s="378">
        <v>45</v>
      </c>
      <c r="L16" s="378"/>
      <c r="M16" s="450">
        <v>45</v>
      </c>
      <c r="N16" s="451">
        <v>10</v>
      </c>
      <c r="O16" s="378">
        <v>45</v>
      </c>
      <c r="P16" s="378">
        <v>90</v>
      </c>
      <c r="Q16" s="450">
        <v>135</v>
      </c>
      <c r="R16" s="452">
        <v>300</v>
      </c>
    </row>
    <row r="17" spans="1:18">
      <c r="A17" s="379" t="s">
        <v>44</v>
      </c>
      <c r="B17" s="344" t="s">
        <v>45</v>
      </c>
      <c r="C17" s="345" t="s">
        <v>24</v>
      </c>
      <c r="D17" s="346">
        <v>5</v>
      </c>
      <c r="E17" s="375">
        <v>50</v>
      </c>
      <c r="F17" s="376">
        <v>50</v>
      </c>
      <c r="G17" s="345">
        <v>420</v>
      </c>
      <c r="H17" s="345">
        <v>180</v>
      </c>
      <c r="I17" s="377">
        <v>600</v>
      </c>
      <c r="J17" s="355">
        <v>50</v>
      </c>
      <c r="K17" s="345">
        <v>315</v>
      </c>
      <c r="L17" s="345">
        <v>135</v>
      </c>
      <c r="M17" s="349">
        <v>450</v>
      </c>
      <c r="N17" s="380">
        <v>50</v>
      </c>
      <c r="O17" s="345">
        <v>315</v>
      </c>
      <c r="P17" s="345">
        <v>135</v>
      </c>
      <c r="Q17" s="381">
        <v>450</v>
      </c>
      <c r="R17" s="354">
        <v>1500</v>
      </c>
    </row>
    <row r="18" spans="1:18">
      <c r="A18" s="379" t="s">
        <v>46</v>
      </c>
      <c r="B18" s="344" t="s">
        <v>47</v>
      </c>
      <c r="C18" s="346" t="s">
        <v>24</v>
      </c>
      <c r="D18" s="356">
        <v>3</v>
      </c>
      <c r="E18" s="355">
        <v>30</v>
      </c>
      <c r="F18" s="345">
        <v>30</v>
      </c>
      <c r="G18" s="345">
        <v>180</v>
      </c>
      <c r="H18" s="348">
        <v>180</v>
      </c>
      <c r="I18" s="349">
        <v>360</v>
      </c>
      <c r="J18" s="347">
        <v>30</v>
      </c>
      <c r="K18" s="345">
        <v>135</v>
      </c>
      <c r="L18" s="345">
        <v>135</v>
      </c>
      <c r="M18" s="349">
        <v>270</v>
      </c>
      <c r="N18" s="347">
        <v>30</v>
      </c>
      <c r="O18" s="345">
        <v>135</v>
      </c>
      <c r="P18" s="348">
        <v>135</v>
      </c>
      <c r="Q18" s="346">
        <v>270</v>
      </c>
      <c r="R18" s="412">
        <f>I18+M18+Q18</f>
        <v>900</v>
      </c>
    </row>
    <row r="19" spans="1:18" ht="15.75">
      <c r="A19" s="433" t="s">
        <v>48</v>
      </c>
      <c r="B19" s="344"/>
      <c r="C19" s="346"/>
      <c r="D19" s="424">
        <f>SUM(D5:D18)</f>
        <v>21</v>
      </c>
      <c r="E19" s="434"/>
      <c r="F19" s="434"/>
      <c r="G19" s="434"/>
      <c r="H19" s="434"/>
      <c r="I19" s="434"/>
      <c r="J19" s="441"/>
      <c r="K19" s="434"/>
      <c r="L19" s="434"/>
      <c r="M19" s="434"/>
      <c r="N19" s="441"/>
      <c r="O19" s="434"/>
      <c r="P19" s="434"/>
      <c r="Q19" s="434"/>
      <c r="R19" s="437"/>
    </row>
    <row r="20" spans="1:18">
      <c r="A20" s="379"/>
      <c r="B20" s="344"/>
      <c r="C20" s="346"/>
      <c r="D20" s="356"/>
      <c r="E20" s="434"/>
      <c r="F20" s="434"/>
      <c r="G20" s="434"/>
      <c r="H20" s="434"/>
      <c r="I20" s="434"/>
      <c r="J20" s="441"/>
      <c r="K20" s="434"/>
      <c r="L20" s="434"/>
      <c r="M20" s="434"/>
      <c r="N20" s="441"/>
      <c r="O20" s="434"/>
      <c r="P20" s="434"/>
      <c r="Q20" s="434"/>
      <c r="R20" s="437"/>
    </row>
    <row r="21" spans="1:18" ht="15.75">
      <c r="A21" s="433" t="s">
        <v>63</v>
      </c>
      <c r="B21" s="344"/>
      <c r="C21" s="346"/>
      <c r="D21" s="356"/>
      <c r="E21" s="434"/>
      <c r="F21" s="434"/>
      <c r="G21" s="434"/>
      <c r="H21" s="434"/>
      <c r="I21" s="434"/>
      <c r="J21" s="441"/>
      <c r="K21" s="434"/>
      <c r="L21" s="434"/>
      <c r="M21" s="434"/>
      <c r="N21" s="441"/>
      <c r="O21" s="434"/>
      <c r="P21" s="434"/>
      <c r="Q21" s="434"/>
      <c r="R21" s="437"/>
    </row>
    <row r="22" spans="1:18">
      <c r="A22" s="379" t="s">
        <v>99</v>
      </c>
      <c r="B22" s="344" t="s">
        <v>81</v>
      </c>
      <c r="C22" s="346" t="s">
        <v>24</v>
      </c>
      <c r="D22" s="356">
        <v>2</v>
      </c>
      <c r="E22" s="355">
        <v>20</v>
      </c>
      <c r="F22" s="345">
        <v>20</v>
      </c>
      <c r="G22" s="345">
        <v>120</v>
      </c>
      <c r="H22" s="348">
        <v>120</v>
      </c>
      <c r="I22" s="349">
        <v>240</v>
      </c>
      <c r="J22" s="347">
        <v>20</v>
      </c>
      <c r="K22" s="345">
        <v>90</v>
      </c>
      <c r="L22" s="345">
        <v>90</v>
      </c>
      <c r="M22" s="352">
        <v>180</v>
      </c>
      <c r="N22" s="355">
        <v>10</v>
      </c>
      <c r="O22" s="345">
        <v>90</v>
      </c>
      <c r="P22" s="348">
        <v>90</v>
      </c>
      <c r="Q22" s="346">
        <v>180</v>
      </c>
      <c r="R22" s="412">
        <f>I22+M22+Q22</f>
        <v>600</v>
      </c>
    </row>
    <row r="23" spans="1:18">
      <c r="A23" s="379" t="s">
        <v>116</v>
      </c>
      <c r="B23" s="344"/>
      <c r="C23" s="346" t="s">
        <v>39</v>
      </c>
      <c r="D23" s="356">
        <v>5</v>
      </c>
      <c r="E23" s="355">
        <v>50</v>
      </c>
      <c r="F23" s="345">
        <v>50</v>
      </c>
      <c r="G23" s="345">
        <v>600</v>
      </c>
      <c r="H23" s="348"/>
      <c r="I23" s="349">
        <v>600</v>
      </c>
      <c r="J23" s="347">
        <v>50</v>
      </c>
      <c r="K23" s="345">
        <v>450</v>
      </c>
      <c r="L23" s="345"/>
      <c r="M23" s="349">
        <v>450</v>
      </c>
      <c r="N23" s="380">
        <v>50</v>
      </c>
      <c r="O23" s="345">
        <v>450</v>
      </c>
      <c r="P23" s="348"/>
      <c r="Q23" s="346">
        <v>450</v>
      </c>
      <c r="R23" s="412">
        <f>I23+M23+Q23</f>
        <v>1500</v>
      </c>
    </row>
    <row r="24" spans="1:18">
      <c r="A24" s="379" t="s">
        <v>117</v>
      </c>
      <c r="B24" s="344"/>
      <c r="C24" s="346" t="s">
        <v>24</v>
      </c>
      <c r="D24" s="356">
        <v>2</v>
      </c>
      <c r="E24" s="416">
        <v>20</v>
      </c>
      <c r="F24" s="345">
        <v>20</v>
      </c>
      <c r="G24" s="345">
        <v>120</v>
      </c>
      <c r="H24" s="345">
        <v>120</v>
      </c>
      <c r="I24" s="346">
        <v>240</v>
      </c>
      <c r="J24" s="351">
        <v>20</v>
      </c>
      <c r="K24" s="345">
        <v>90</v>
      </c>
      <c r="L24" s="345">
        <v>90</v>
      </c>
      <c r="M24" s="346">
        <v>180</v>
      </c>
      <c r="N24" s="351">
        <v>10</v>
      </c>
      <c r="O24" s="345">
        <v>90</v>
      </c>
      <c r="P24" s="345">
        <v>90</v>
      </c>
      <c r="Q24" s="346">
        <v>180</v>
      </c>
      <c r="R24" s="412">
        <v>600</v>
      </c>
    </row>
    <row r="25" spans="1:18">
      <c r="A25" s="379" t="s">
        <v>118</v>
      </c>
      <c r="B25" s="344"/>
      <c r="C25" s="346" t="s">
        <v>39</v>
      </c>
      <c r="D25" s="356">
        <v>2</v>
      </c>
      <c r="E25" s="462">
        <v>20</v>
      </c>
      <c r="F25" s="367">
        <v>20</v>
      </c>
      <c r="G25" s="348">
        <v>240</v>
      </c>
      <c r="H25" s="348"/>
      <c r="I25" s="352">
        <v>240</v>
      </c>
      <c r="J25" s="355">
        <v>20</v>
      </c>
      <c r="K25" s="348">
        <v>180</v>
      </c>
      <c r="L25" s="345"/>
      <c r="M25" s="349">
        <v>180</v>
      </c>
      <c r="N25" s="347">
        <v>20</v>
      </c>
      <c r="O25" s="348">
        <v>180</v>
      </c>
      <c r="P25" s="345"/>
      <c r="Q25" s="349">
        <v>180</v>
      </c>
      <c r="R25" s="356">
        <v>600</v>
      </c>
    </row>
    <row r="26" spans="1:18" ht="15.75">
      <c r="A26" s="433" t="s">
        <v>65</v>
      </c>
      <c r="B26" s="344"/>
      <c r="C26" s="346"/>
      <c r="D26" s="424">
        <f>SUM(D22:D25)</f>
        <v>11</v>
      </c>
      <c r="E26" s="438"/>
      <c r="F26" s="344"/>
      <c r="G26" s="344"/>
      <c r="H26" s="344"/>
      <c r="I26" s="447"/>
      <c r="J26" s="343"/>
      <c r="K26" s="344"/>
      <c r="L26" s="344"/>
      <c r="M26" s="447"/>
      <c r="N26" s="343"/>
      <c r="O26" s="344"/>
      <c r="P26" s="344"/>
      <c r="Q26" s="447"/>
      <c r="R26" s="412"/>
    </row>
    <row r="27" spans="1:18">
      <c r="A27" s="106"/>
      <c r="B27" s="3"/>
      <c r="C27" s="25"/>
      <c r="D27" s="35"/>
      <c r="E27" s="113"/>
      <c r="F27" s="3"/>
      <c r="G27" s="3"/>
      <c r="H27" s="3"/>
      <c r="I27" s="132"/>
      <c r="J27" s="128"/>
      <c r="K27" s="3"/>
      <c r="L27" s="3"/>
      <c r="M27" s="132"/>
      <c r="N27" s="128"/>
      <c r="O27" s="3"/>
      <c r="P27" s="3"/>
      <c r="Q27" s="132"/>
      <c r="R27" s="91"/>
    </row>
    <row r="28" spans="1:18" ht="16.149999999999999" thickBot="1">
      <c r="A28" s="108" t="s">
        <v>14</v>
      </c>
      <c r="B28" s="109"/>
      <c r="C28" s="123"/>
      <c r="D28" s="199">
        <f>D19+D26</f>
        <v>32</v>
      </c>
      <c r="E28" s="116"/>
      <c r="F28" s="67"/>
      <c r="G28" s="67"/>
      <c r="H28" s="67"/>
      <c r="I28" s="134"/>
      <c r="J28" s="131"/>
      <c r="K28" s="13"/>
      <c r="L28" s="13"/>
      <c r="M28" s="142"/>
      <c r="N28" s="131"/>
      <c r="O28" s="13"/>
      <c r="P28" s="13"/>
      <c r="Q28" s="142"/>
      <c r="R28" s="93">
        <f>SUM(R5:R27)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3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4"/>
  <sheetViews>
    <sheetView workbookViewId="0">
      <selection activeCell="A5" sqref="A5:P20"/>
    </sheetView>
  </sheetViews>
  <sheetFormatPr defaultRowHeight="14.25"/>
  <cols>
    <col min="1" max="1" width="38.7109375" customWidth="1"/>
    <col min="2" max="2" width="10.8554687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119</v>
      </c>
    </row>
    <row r="2" spans="1:16" ht="14.65" thickBot="1"/>
    <row r="3" spans="1:16" ht="15.75">
      <c r="A3" s="85" t="s">
        <v>1</v>
      </c>
      <c r="B3" s="61"/>
      <c r="C3" s="63"/>
      <c r="D3" s="255"/>
      <c r="E3" s="255" t="s">
        <v>2</v>
      </c>
      <c r="F3" s="341" t="s">
        <v>3</v>
      </c>
      <c r="G3" s="342"/>
      <c r="H3" s="340"/>
      <c r="I3" s="269" t="s">
        <v>5</v>
      </c>
      <c r="J3" s="338" t="s">
        <v>7</v>
      </c>
      <c r="K3" s="339"/>
      <c r="L3" s="340"/>
      <c r="M3" s="338" t="s">
        <v>120</v>
      </c>
      <c r="N3" s="339"/>
      <c r="O3" s="340"/>
      <c r="P3" s="90" t="s">
        <v>9</v>
      </c>
    </row>
    <row r="4" spans="1:16" ht="15.75">
      <c r="A4" s="104" t="s">
        <v>10</v>
      </c>
      <c r="B4" s="58"/>
      <c r="C4" s="105"/>
      <c r="D4" s="143" t="s">
        <v>11</v>
      </c>
      <c r="E4" s="194" t="s">
        <v>12</v>
      </c>
      <c r="F4" s="308" t="s">
        <v>121</v>
      </c>
      <c r="G4" s="203" t="s">
        <v>13</v>
      </c>
      <c r="H4" s="204" t="s">
        <v>122</v>
      </c>
      <c r="I4" s="144" t="s">
        <v>12</v>
      </c>
      <c r="J4" s="98" t="s">
        <v>121</v>
      </c>
      <c r="K4" s="112" t="s">
        <v>13</v>
      </c>
      <c r="L4" s="301" t="s">
        <v>122</v>
      </c>
      <c r="M4" s="98" t="s">
        <v>121</v>
      </c>
      <c r="N4" s="144" t="s">
        <v>13</v>
      </c>
      <c r="O4" s="146" t="s">
        <v>122</v>
      </c>
      <c r="P4" s="100" t="s">
        <v>9</v>
      </c>
    </row>
    <row r="5" spans="1:16">
      <c r="A5" s="463" t="s">
        <v>25</v>
      </c>
      <c r="B5" s="464" t="s">
        <v>26</v>
      </c>
      <c r="C5" s="465"/>
      <c r="D5" s="466">
        <v>1</v>
      </c>
      <c r="E5" s="467">
        <v>60</v>
      </c>
      <c r="F5" s="468">
        <v>60</v>
      </c>
      <c r="G5" s="469"/>
      <c r="H5" s="470">
        <v>60</v>
      </c>
      <c r="I5" s="466">
        <v>60</v>
      </c>
      <c r="J5" s="471">
        <v>60</v>
      </c>
      <c r="K5" s="449"/>
      <c r="L5" s="472">
        <v>60</v>
      </c>
      <c r="M5" s="471">
        <v>60</v>
      </c>
      <c r="N5" s="466"/>
      <c r="O5" s="472">
        <v>60</v>
      </c>
      <c r="P5" s="452">
        <v>300</v>
      </c>
    </row>
    <row r="6" spans="1:16">
      <c r="A6" s="408" t="s">
        <v>29</v>
      </c>
      <c r="B6" s="409" t="s">
        <v>30</v>
      </c>
      <c r="C6" s="410"/>
      <c r="D6" s="453">
        <v>2</v>
      </c>
      <c r="E6" s="473">
        <v>120</v>
      </c>
      <c r="F6" s="415">
        <v>84</v>
      </c>
      <c r="G6" s="416">
        <v>36</v>
      </c>
      <c r="H6" s="474">
        <v>120</v>
      </c>
      <c r="I6" s="453">
        <v>120</v>
      </c>
      <c r="J6" s="471">
        <v>120</v>
      </c>
      <c r="K6" s="449"/>
      <c r="L6" s="377">
        <v>120</v>
      </c>
      <c r="M6" s="415">
        <v>84</v>
      </c>
      <c r="N6" s="475">
        <v>36</v>
      </c>
      <c r="O6" s="377">
        <v>120</v>
      </c>
      <c r="P6" s="412">
        <f t="shared" ref="P6:P13" si="0">SUM(E6,H6,I6,L6,O6)</f>
        <v>600</v>
      </c>
    </row>
    <row r="7" spans="1:16">
      <c r="A7" s="418" t="s">
        <v>31</v>
      </c>
      <c r="B7" s="409"/>
      <c r="C7" s="410"/>
      <c r="D7" s="453"/>
      <c r="E7" s="476">
        <f>0.25*E6</f>
        <v>30</v>
      </c>
      <c r="F7" s="477">
        <v>30</v>
      </c>
      <c r="G7" s="478"/>
      <c r="H7" s="479">
        <v>30</v>
      </c>
      <c r="I7" s="478">
        <v>30</v>
      </c>
      <c r="J7" s="480">
        <v>30</v>
      </c>
      <c r="K7" s="481"/>
      <c r="L7" s="482">
        <v>30</v>
      </c>
      <c r="M7" s="480">
        <v>30</v>
      </c>
      <c r="N7" s="481"/>
      <c r="O7" s="483">
        <v>30</v>
      </c>
      <c r="P7" s="412"/>
    </row>
    <row r="8" spans="1:16">
      <c r="A8" s="418" t="s">
        <v>32</v>
      </c>
      <c r="B8" s="409"/>
      <c r="C8" s="410"/>
      <c r="D8" s="453"/>
      <c r="E8" s="476">
        <f>0.75*E6</f>
        <v>90</v>
      </c>
      <c r="F8" s="477">
        <v>90</v>
      </c>
      <c r="G8" s="478"/>
      <c r="H8" s="479">
        <v>90</v>
      </c>
      <c r="I8" s="478">
        <v>90</v>
      </c>
      <c r="J8" s="480">
        <v>90</v>
      </c>
      <c r="K8" s="481"/>
      <c r="L8" s="482">
        <v>90</v>
      </c>
      <c r="M8" s="480">
        <v>90</v>
      </c>
      <c r="N8" s="481"/>
      <c r="O8" s="483">
        <v>90</v>
      </c>
      <c r="P8" s="412"/>
    </row>
    <row r="9" spans="1:16">
      <c r="A9" s="408" t="s">
        <v>37</v>
      </c>
      <c r="B9" s="409" t="s">
        <v>38</v>
      </c>
      <c r="C9" s="410"/>
      <c r="D9" s="453">
        <v>2</v>
      </c>
      <c r="E9" s="484">
        <v>120</v>
      </c>
      <c r="F9" s="485">
        <v>120</v>
      </c>
      <c r="G9" s="486"/>
      <c r="H9" s="487">
        <v>120</v>
      </c>
      <c r="I9" s="453">
        <v>120</v>
      </c>
      <c r="J9" s="415">
        <v>120</v>
      </c>
      <c r="K9" s="449"/>
      <c r="L9" s="377">
        <v>120</v>
      </c>
      <c r="M9" s="415">
        <v>120</v>
      </c>
      <c r="N9" s="466"/>
      <c r="O9" s="377">
        <v>120</v>
      </c>
      <c r="P9" s="412">
        <f t="shared" si="0"/>
        <v>600</v>
      </c>
    </row>
    <row r="10" spans="1:16">
      <c r="A10" s="408" t="s">
        <v>40</v>
      </c>
      <c r="B10" s="409" t="s">
        <v>41</v>
      </c>
      <c r="C10" s="410"/>
      <c r="D10" s="453">
        <v>1</v>
      </c>
      <c r="E10" s="488">
        <v>60</v>
      </c>
      <c r="F10" s="489">
        <v>60</v>
      </c>
      <c r="G10" s="490"/>
      <c r="H10" s="491">
        <v>60</v>
      </c>
      <c r="I10" s="466">
        <v>60</v>
      </c>
      <c r="J10" s="471">
        <v>60</v>
      </c>
      <c r="K10" s="449"/>
      <c r="L10" s="472">
        <v>60</v>
      </c>
      <c r="M10" s="471">
        <v>60</v>
      </c>
      <c r="N10" s="466"/>
      <c r="O10" s="472">
        <v>60</v>
      </c>
      <c r="P10" s="452">
        <v>300</v>
      </c>
    </row>
    <row r="11" spans="1:16">
      <c r="A11" s="408" t="s">
        <v>42</v>
      </c>
      <c r="B11" s="409" t="s">
        <v>43</v>
      </c>
      <c r="C11" s="410"/>
      <c r="D11" s="453">
        <v>2</v>
      </c>
      <c r="E11" s="473">
        <v>120</v>
      </c>
      <c r="F11" s="415">
        <v>120</v>
      </c>
      <c r="G11" s="416"/>
      <c r="H11" s="377">
        <v>120</v>
      </c>
      <c r="I11" s="453">
        <v>120</v>
      </c>
      <c r="J11" s="415">
        <v>120</v>
      </c>
      <c r="K11" s="416"/>
      <c r="L11" s="377">
        <v>120</v>
      </c>
      <c r="M11" s="415">
        <v>120</v>
      </c>
      <c r="N11" s="453"/>
      <c r="O11" s="377">
        <v>120</v>
      </c>
      <c r="P11" s="412">
        <f t="shared" si="0"/>
        <v>600</v>
      </c>
    </row>
    <row r="12" spans="1:16">
      <c r="A12" s="408" t="s">
        <v>123</v>
      </c>
      <c r="B12" s="409" t="s">
        <v>124</v>
      </c>
      <c r="C12" s="410"/>
      <c r="D12" s="453">
        <v>3</v>
      </c>
      <c r="E12" s="473">
        <v>180</v>
      </c>
      <c r="F12" s="415">
        <v>126</v>
      </c>
      <c r="G12" s="416">
        <v>54</v>
      </c>
      <c r="H12" s="377">
        <v>180</v>
      </c>
      <c r="I12" s="453">
        <v>180</v>
      </c>
      <c r="J12" s="415">
        <v>180</v>
      </c>
      <c r="K12" s="416"/>
      <c r="L12" s="377">
        <v>180</v>
      </c>
      <c r="M12" s="415">
        <v>180</v>
      </c>
      <c r="N12" s="415"/>
      <c r="O12" s="377">
        <v>180</v>
      </c>
      <c r="P12" s="412">
        <f t="shared" si="0"/>
        <v>900</v>
      </c>
    </row>
    <row r="13" spans="1:16">
      <c r="A13" s="408" t="s">
        <v>44</v>
      </c>
      <c r="B13" s="409" t="s">
        <v>45</v>
      </c>
      <c r="C13" s="410"/>
      <c r="D13" s="453">
        <v>3</v>
      </c>
      <c r="E13" s="473">
        <v>180</v>
      </c>
      <c r="F13" s="415">
        <v>180</v>
      </c>
      <c r="G13" s="416"/>
      <c r="H13" s="377">
        <v>180</v>
      </c>
      <c r="I13" s="453">
        <v>180</v>
      </c>
      <c r="J13" s="415">
        <v>180</v>
      </c>
      <c r="K13" s="345"/>
      <c r="L13" s="377">
        <v>180</v>
      </c>
      <c r="M13" s="415">
        <v>126</v>
      </c>
      <c r="N13" s="345">
        <v>54</v>
      </c>
      <c r="O13" s="377">
        <v>180</v>
      </c>
      <c r="P13" s="412">
        <f t="shared" si="0"/>
        <v>900</v>
      </c>
    </row>
    <row r="14" spans="1:16">
      <c r="A14" s="408" t="s">
        <v>46</v>
      </c>
      <c r="B14" s="409" t="s">
        <v>47</v>
      </c>
      <c r="C14" s="410"/>
      <c r="D14" s="453">
        <v>2</v>
      </c>
      <c r="E14" s="484">
        <v>120</v>
      </c>
      <c r="F14" s="485">
        <v>120</v>
      </c>
      <c r="G14" s="486"/>
      <c r="H14" s="487">
        <v>120</v>
      </c>
      <c r="I14" s="453">
        <v>120</v>
      </c>
      <c r="J14" s="415">
        <v>84</v>
      </c>
      <c r="K14" s="345">
        <v>36</v>
      </c>
      <c r="L14" s="377">
        <v>120</v>
      </c>
      <c r="M14" s="415">
        <v>120</v>
      </c>
      <c r="N14" s="466"/>
      <c r="O14" s="377">
        <v>120</v>
      </c>
      <c r="P14" s="412">
        <f t="shared" ref="P14" si="1">SUM(E14,H14,I14,L14,O14)</f>
        <v>600</v>
      </c>
    </row>
    <row r="15" spans="1:16" ht="15.75">
      <c r="A15" s="413" t="s">
        <v>48</v>
      </c>
      <c r="B15" s="409"/>
      <c r="C15" s="410"/>
      <c r="D15" s="492">
        <f>SUM(D5:D14)</f>
        <v>16</v>
      </c>
      <c r="E15" s="473"/>
      <c r="F15" s="415"/>
      <c r="G15" s="416"/>
      <c r="H15" s="377"/>
      <c r="I15" s="453"/>
      <c r="J15" s="415"/>
      <c r="K15" s="416"/>
      <c r="L15" s="377"/>
      <c r="M15" s="415"/>
      <c r="N15" s="453"/>
      <c r="O15" s="377"/>
      <c r="P15" s="412"/>
    </row>
    <row r="16" spans="1:16">
      <c r="A16" s="408"/>
      <c r="B16" s="409"/>
      <c r="C16" s="410"/>
      <c r="D16" s="453"/>
      <c r="E16" s="473"/>
      <c r="F16" s="415"/>
      <c r="G16" s="416"/>
      <c r="H16" s="377"/>
      <c r="I16" s="453"/>
      <c r="J16" s="415"/>
      <c r="K16" s="416"/>
      <c r="L16" s="377"/>
      <c r="M16" s="415"/>
      <c r="N16" s="453"/>
      <c r="O16" s="377"/>
      <c r="P16" s="412"/>
    </row>
    <row r="17" spans="1:16" ht="15.75">
      <c r="A17" s="413" t="s">
        <v>63</v>
      </c>
      <c r="B17" s="409"/>
      <c r="C17" s="410"/>
      <c r="D17" s="453"/>
      <c r="E17" s="473"/>
      <c r="F17" s="415"/>
      <c r="G17" s="416"/>
      <c r="H17" s="377"/>
      <c r="I17" s="453"/>
      <c r="J17" s="415"/>
      <c r="K17" s="416"/>
      <c r="L17" s="377"/>
      <c r="M17" s="415"/>
      <c r="N17" s="453"/>
      <c r="O17" s="377"/>
      <c r="P17" s="412"/>
    </row>
    <row r="18" spans="1:16">
      <c r="A18" s="408" t="s">
        <v>125</v>
      </c>
      <c r="B18" s="409" t="s">
        <v>126</v>
      </c>
      <c r="C18" s="410"/>
      <c r="D18" s="453">
        <v>10</v>
      </c>
      <c r="E18" s="473">
        <v>600</v>
      </c>
      <c r="F18" s="415">
        <v>420</v>
      </c>
      <c r="G18" s="416">
        <v>180</v>
      </c>
      <c r="H18" s="377">
        <v>600</v>
      </c>
      <c r="I18" s="453">
        <v>600</v>
      </c>
      <c r="J18" s="415">
        <v>420</v>
      </c>
      <c r="K18" s="416">
        <v>180</v>
      </c>
      <c r="L18" s="377">
        <v>600</v>
      </c>
      <c r="M18" s="415">
        <v>420</v>
      </c>
      <c r="N18" s="453">
        <v>180</v>
      </c>
      <c r="O18" s="377">
        <v>600</v>
      </c>
      <c r="P18" s="412">
        <f>E18+H18+I18+L18+O18</f>
        <v>3000</v>
      </c>
    </row>
    <row r="19" spans="1:16">
      <c r="A19" s="408" t="s">
        <v>127</v>
      </c>
      <c r="B19" s="409" t="s">
        <v>128</v>
      </c>
      <c r="C19" s="410"/>
      <c r="D19" s="453">
        <v>6</v>
      </c>
      <c r="E19" s="473">
        <v>360</v>
      </c>
      <c r="F19" s="415">
        <v>252</v>
      </c>
      <c r="G19" s="416">
        <v>108</v>
      </c>
      <c r="H19" s="377">
        <v>360</v>
      </c>
      <c r="I19" s="453">
        <v>360</v>
      </c>
      <c r="J19" s="415">
        <v>252</v>
      </c>
      <c r="K19" s="416">
        <v>108</v>
      </c>
      <c r="L19" s="377">
        <v>360</v>
      </c>
      <c r="M19" s="415">
        <v>252</v>
      </c>
      <c r="N19" s="453">
        <v>108</v>
      </c>
      <c r="O19" s="377">
        <v>360</v>
      </c>
      <c r="P19" s="412">
        <f>E19+H19+I19+L19+O19</f>
        <v>1800</v>
      </c>
    </row>
    <row r="20" spans="1:16" ht="15.75">
      <c r="A20" s="413" t="s">
        <v>65</v>
      </c>
      <c r="B20" s="409"/>
      <c r="C20" s="410"/>
      <c r="D20" s="492">
        <f>SUM(D18:D19)</f>
        <v>16</v>
      </c>
      <c r="E20" s="473"/>
      <c r="F20" s="415"/>
      <c r="G20" s="416"/>
      <c r="H20" s="377"/>
      <c r="I20" s="453"/>
      <c r="J20" s="415"/>
      <c r="K20" s="416"/>
      <c r="L20" s="377"/>
      <c r="M20" s="415"/>
      <c r="N20" s="453"/>
      <c r="O20" s="377"/>
      <c r="P20" s="412"/>
    </row>
    <row r="21" spans="1:16">
      <c r="A21" s="172"/>
      <c r="B21" s="164"/>
      <c r="C21" s="173"/>
      <c r="D21" s="133"/>
      <c r="E21" s="260"/>
      <c r="F21" s="84"/>
      <c r="G21" s="102"/>
      <c r="H21" s="65"/>
      <c r="I21" s="133"/>
      <c r="J21" s="84"/>
      <c r="K21" s="102"/>
      <c r="L21" s="65"/>
      <c r="M21" s="84"/>
      <c r="N21" s="133"/>
      <c r="O21" s="65"/>
      <c r="P21" s="91"/>
    </row>
    <row r="22" spans="1:16" ht="15.75">
      <c r="A22" s="178" t="s">
        <v>14</v>
      </c>
      <c r="B22" s="179"/>
      <c r="C22" s="180"/>
      <c r="D22" s="202">
        <f>D15+D20</f>
        <v>32</v>
      </c>
      <c r="E22" s="307"/>
      <c r="F22" s="80"/>
      <c r="G22" s="103"/>
      <c r="H22" s="82"/>
      <c r="I22" s="145"/>
      <c r="J22" s="80"/>
      <c r="K22" s="103"/>
      <c r="L22" s="82"/>
      <c r="M22" s="80"/>
      <c r="N22" s="145"/>
      <c r="O22" s="82"/>
      <c r="P22" s="93">
        <f>SUM(P5:P21)</f>
        <v>9600</v>
      </c>
    </row>
    <row r="24" spans="1:16">
      <c r="A24" s="300" t="s">
        <v>129</v>
      </c>
    </row>
  </sheetData>
  <sortState xmlns:xlrd2="http://schemas.microsoft.com/office/spreadsheetml/2017/richdata2" ref="A18:P19">
    <sortCondition ref="A18:A19"/>
  </sortState>
  <mergeCells count="3">
    <mergeCell ref="J3:L3"/>
    <mergeCell ref="F3:H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26"/>
  <sheetViews>
    <sheetView workbookViewId="0">
      <selection activeCell="A26" sqref="A26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130</v>
      </c>
    </row>
    <row r="2" spans="1:16" ht="14.65" thickBot="1"/>
    <row r="3" spans="1:16" ht="15.75">
      <c r="A3" s="85" t="s">
        <v>1</v>
      </c>
      <c r="B3" s="61"/>
      <c r="C3" s="63"/>
      <c r="D3" s="255"/>
      <c r="E3" s="255" t="s">
        <v>2</v>
      </c>
      <c r="F3" s="341" t="s">
        <v>3</v>
      </c>
      <c r="G3" s="342"/>
      <c r="H3" s="340"/>
      <c r="I3" s="269" t="s">
        <v>5</v>
      </c>
      <c r="J3" s="338" t="s">
        <v>7</v>
      </c>
      <c r="K3" s="339"/>
      <c r="L3" s="340"/>
      <c r="M3" s="339" t="s">
        <v>120</v>
      </c>
      <c r="N3" s="339"/>
      <c r="O3" s="340"/>
      <c r="P3" s="90" t="s">
        <v>9</v>
      </c>
    </row>
    <row r="4" spans="1:16" ht="16.149999999999999" thickBot="1">
      <c r="A4" s="104" t="s">
        <v>10</v>
      </c>
      <c r="B4" s="58"/>
      <c r="C4" s="105"/>
      <c r="D4" s="143" t="s">
        <v>11</v>
      </c>
      <c r="E4" s="194" t="s">
        <v>12</v>
      </c>
      <c r="F4" s="308" t="s">
        <v>121</v>
      </c>
      <c r="G4" s="203" t="s">
        <v>13</v>
      </c>
      <c r="H4" s="204" t="s">
        <v>122</v>
      </c>
      <c r="I4" s="144" t="s">
        <v>12</v>
      </c>
      <c r="J4" s="98" t="s">
        <v>121</v>
      </c>
      <c r="K4" s="112" t="s">
        <v>13</v>
      </c>
      <c r="L4" s="301" t="s">
        <v>122</v>
      </c>
      <c r="M4" s="112" t="s">
        <v>121</v>
      </c>
      <c r="N4" s="144" t="s">
        <v>13</v>
      </c>
      <c r="O4" s="146" t="s">
        <v>122</v>
      </c>
      <c r="P4" s="100" t="s">
        <v>9</v>
      </c>
    </row>
    <row r="5" spans="1:16">
      <c r="A5" s="463" t="s">
        <v>25</v>
      </c>
      <c r="B5" s="464" t="s">
        <v>26</v>
      </c>
      <c r="C5" s="465"/>
      <c r="D5" s="466">
        <v>1</v>
      </c>
      <c r="E5" s="467">
        <v>60</v>
      </c>
      <c r="F5" s="468">
        <v>60</v>
      </c>
      <c r="G5" s="469"/>
      <c r="H5" s="470">
        <v>60</v>
      </c>
      <c r="I5" s="466">
        <v>60</v>
      </c>
      <c r="J5" s="471">
        <v>60</v>
      </c>
      <c r="K5" s="449"/>
      <c r="L5" s="472">
        <v>60</v>
      </c>
      <c r="M5" s="449">
        <v>60</v>
      </c>
      <c r="N5" s="466"/>
      <c r="O5" s="472">
        <v>60</v>
      </c>
      <c r="P5" s="452">
        <v>300</v>
      </c>
    </row>
    <row r="6" spans="1:16">
      <c r="A6" s="408" t="s">
        <v>29</v>
      </c>
      <c r="B6" s="409" t="s">
        <v>30</v>
      </c>
      <c r="C6" s="410"/>
      <c r="D6" s="453">
        <v>2</v>
      </c>
      <c r="E6" s="473">
        <v>120</v>
      </c>
      <c r="F6" s="415">
        <v>84</v>
      </c>
      <c r="G6" s="416">
        <v>36</v>
      </c>
      <c r="H6" s="474">
        <v>120</v>
      </c>
      <c r="I6" s="453">
        <v>120</v>
      </c>
      <c r="J6" s="471">
        <v>120</v>
      </c>
      <c r="K6" s="449"/>
      <c r="L6" s="377">
        <v>120</v>
      </c>
      <c r="M6" s="416">
        <v>84</v>
      </c>
      <c r="N6" s="475">
        <v>36</v>
      </c>
      <c r="O6" s="377">
        <v>120</v>
      </c>
      <c r="P6" s="412">
        <f t="shared" ref="P6:P14" si="0">SUM(E6,H6,I6,L6,O6)</f>
        <v>600</v>
      </c>
    </row>
    <row r="7" spans="1:16">
      <c r="A7" s="418" t="s">
        <v>31</v>
      </c>
      <c r="B7" s="409"/>
      <c r="C7" s="410"/>
      <c r="D7" s="453"/>
      <c r="E7" s="476">
        <f>0.25*E6</f>
        <v>30</v>
      </c>
      <c r="F7" s="477">
        <v>30</v>
      </c>
      <c r="G7" s="478"/>
      <c r="H7" s="479">
        <v>30</v>
      </c>
      <c r="I7" s="478">
        <v>30</v>
      </c>
      <c r="J7" s="480">
        <v>30</v>
      </c>
      <c r="K7" s="481"/>
      <c r="L7" s="482">
        <v>30</v>
      </c>
      <c r="M7" s="478">
        <v>30</v>
      </c>
      <c r="N7" s="481"/>
      <c r="O7" s="483">
        <v>30</v>
      </c>
      <c r="P7" s="412"/>
    </row>
    <row r="8" spans="1:16">
      <c r="A8" s="418" t="s">
        <v>32</v>
      </c>
      <c r="B8" s="409"/>
      <c r="C8" s="410"/>
      <c r="D8" s="453"/>
      <c r="E8" s="476">
        <f>0.75*E6</f>
        <v>90</v>
      </c>
      <c r="F8" s="477">
        <v>90</v>
      </c>
      <c r="G8" s="478"/>
      <c r="H8" s="479">
        <v>90</v>
      </c>
      <c r="I8" s="478">
        <v>90</v>
      </c>
      <c r="J8" s="480">
        <v>90</v>
      </c>
      <c r="K8" s="481"/>
      <c r="L8" s="482">
        <v>90</v>
      </c>
      <c r="M8" s="478">
        <v>90</v>
      </c>
      <c r="N8" s="481"/>
      <c r="O8" s="483">
        <v>90</v>
      </c>
      <c r="P8" s="412"/>
    </row>
    <row r="9" spans="1:16">
      <c r="A9" s="408" t="s">
        <v>37</v>
      </c>
      <c r="B9" s="409" t="s">
        <v>38</v>
      </c>
      <c r="C9" s="410"/>
      <c r="D9" s="453">
        <v>2</v>
      </c>
      <c r="E9" s="484">
        <v>120</v>
      </c>
      <c r="F9" s="485">
        <v>120</v>
      </c>
      <c r="G9" s="486"/>
      <c r="H9" s="487">
        <v>120</v>
      </c>
      <c r="I9" s="453">
        <v>120</v>
      </c>
      <c r="J9" s="415">
        <v>120</v>
      </c>
      <c r="K9" s="449"/>
      <c r="L9" s="377">
        <v>120</v>
      </c>
      <c r="M9" s="416">
        <v>120</v>
      </c>
      <c r="N9" s="466"/>
      <c r="O9" s="377">
        <v>120</v>
      </c>
      <c r="P9" s="412">
        <f t="shared" si="0"/>
        <v>600</v>
      </c>
    </row>
    <row r="10" spans="1:16">
      <c r="A10" s="408" t="s">
        <v>40</v>
      </c>
      <c r="B10" s="409" t="s">
        <v>41</v>
      </c>
      <c r="C10" s="410"/>
      <c r="D10" s="453">
        <v>1</v>
      </c>
      <c r="E10" s="488">
        <v>60</v>
      </c>
      <c r="F10" s="489">
        <v>60</v>
      </c>
      <c r="G10" s="490"/>
      <c r="H10" s="491">
        <v>60</v>
      </c>
      <c r="I10" s="466">
        <v>60</v>
      </c>
      <c r="J10" s="471">
        <v>60</v>
      </c>
      <c r="K10" s="449"/>
      <c r="L10" s="472">
        <v>60</v>
      </c>
      <c r="M10" s="449">
        <v>60</v>
      </c>
      <c r="N10" s="466"/>
      <c r="O10" s="472">
        <v>60</v>
      </c>
      <c r="P10" s="452">
        <v>300</v>
      </c>
    </row>
    <row r="11" spans="1:16">
      <c r="A11" s="408" t="s">
        <v>42</v>
      </c>
      <c r="B11" s="409" t="s">
        <v>43</v>
      </c>
      <c r="C11" s="410"/>
      <c r="D11" s="453">
        <v>2</v>
      </c>
      <c r="E11" s="473">
        <v>120</v>
      </c>
      <c r="F11" s="415">
        <v>120</v>
      </c>
      <c r="G11" s="416"/>
      <c r="H11" s="377">
        <v>120</v>
      </c>
      <c r="I11" s="453">
        <v>120</v>
      </c>
      <c r="J11" s="415">
        <v>120</v>
      </c>
      <c r="K11" s="416"/>
      <c r="L11" s="377">
        <v>120</v>
      </c>
      <c r="M11" s="416">
        <v>120</v>
      </c>
      <c r="N11" s="453"/>
      <c r="O11" s="377">
        <v>120</v>
      </c>
      <c r="P11" s="412">
        <f t="shared" si="0"/>
        <v>600</v>
      </c>
    </row>
    <row r="12" spans="1:16">
      <c r="A12" s="408" t="s">
        <v>123</v>
      </c>
      <c r="B12" s="409" t="s">
        <v>124</v>
      </c>
      <c r="C12" s="410"/>
      <c r="D12" s="453">
        <v>3</v>
      </c>
      <c r="E12" s="473">
        <v>180</v>
      </c>
      <c r="F12" s="415">
        <v>126</v>
      </c>
      <c r="G12" s="416">
        <v>54</v>
      </c>
      <c r="H12" s="377">
        <v>180</v>
      </c>
      <c r="I12" s="453">
        <v>180</v>
      </c>
      <c r="J12" s="415">
        <v>180</v>
      </c>
      <c r="K12" s="416"/>
      <c r="L12" s="377">
        <v>180</v>
      </c>
      <c r="M12" s="453">
        <v>180</v>
      </c>
      <c r="N12" s="345"/>
      <c r="O12" s="377">
        <v>180</v>
      </c>
      <c r="P12" s="412">
        <f t="shared" si="0"/>
        <v>900</v>
      </c>
    </row>
    <row r="13" spans="1:16">
      <c r="A13" s="408" t="s">
        <v>44</v>
      </c>
      <c r="B13" s="409" t="s">
        <v>45</v>
      </c>
      <c r="C13" s="410"/>
      <c r="D13" s="453">
        <v>3</v>
      </c>
      <c r="E13" s="473">
        <v>180</v>
      </c>
      <c r="F13" s="415">
        <v>180</v>
      </c>
      <c r="G13" s="416"/>
      <c r="H13" s="377">
        <v>180</v>
      </c>
      <c r="I13" s="453">
        <v>180</v>
      </c>
      <c r="J13" s="415">
        <v>180</v>
      </c>
      <c r="K13" s="345"/>
      <c r="L13" s="377">
        <v>180</v>
      </c>
      <c r="M13" s="416">
        <v>126</v>
      </c>
      <c r="N13" s="345">
        <v>54</v>
      </c>
      <c r="O13" s="377">
        <v>180</v>
      </c>
      <c r="P13" s="412">
        <f t="shared" si="0"/>
        <v>900</v>
      </c>
    </row>
    <row r="14" spans="1:16">
      <c r="A14" s="408" t="s">
        <v>46</v>
      </c>
      <c r="B14" s="409" t="s">
        <v>47</v>
      </c>
      <c r="C14" s="410"/>
      <c r="D14" s="453">
        <v>2</v>
      </c>
      <c r="E14" s="484">
        <v>120</v>
      </c>
      <c r="F14" s="485">
        <v>120</v>
      </c>
      <c r="G14" s="486"/>
      <c r="H14" s="487">
        <v>120</v>
      </c>
      <c r="I14" s="453">
        <v>120</v>
      </c>
      <c r="J14" s="415">
        <v>84</v>
      </c>
      <c r="K14" s="345">
        <v>36</v>
      </c>
      <c r="L14" s="377">
        <v>120</v>
      </c>
      <c r="M14" s="416">
        <v>120</v>
      </c>
      <c r="N14" s="466"/>
      <c r="O14" s="377">
        <v>120</v>
      </c>
      <c r="P14" s="412">
        <f t="shared" si="0"/>
        <v>600</v>
      </c>
    </row>
    <row r="15" spans="1:16" ht="15.75">
      <c r="A15" s="413" t="s">
        <v>48</v>
      </c>
      <c r="B15" s="409"/>
      <c r="C15" s="410"/>
      <c r="D15" s="492">
        <f>SUM(D5:D14)</f>
        <v>16</v>
      </c>
      <c r="E15" s="473"/>
      <c r="F15" s="415"/>
      <c r="G15" s="416"/>
      <c r="H15" s="377"/>
      <c r="I15" s="453"/>
      <c r="J15" s="415"/>
      <c r="K15" s="416"/>
      <c r="L15" s="377"/>
      <c r="M15" s="416"/>
      <c r="N15" s="453"/>
      <c r="O15" s="377"/>
      <c r="P15" s="412"/>
    </row>
    <row r="16" spans="1:16">
      <c r="A16" s="408"/>
      <c r="B16" s="409"/>
      <c r="C16" s="410"/>
      <c r="D16" s="345"/>
      <c r="E16" s="473"/>
      <c r="F16" s="415"/>
      <c r="G16" s="416"/>
      <c r="H16" s="377"/>
      <c r="I16" s="453"/>
      <c r="J16" s="415"/>
      <c r="K16" s="416"/>
      <c r="L16" s="377"/>
      <c r="M16" s="416"/>
      <c r="N16" s="453"/>
      <c r="O16" s="374"/>
      <c r="P16" s="411"/>
    </row>
    <row r="17" spans="1:16" ht="15.75">
      <c r="A17" s="413" t="s">
        <v>63</v>
      </c>
      <c r="B17" s="409"/>
      <c r="C17" s="410"/>
      <c r="D17" s="345"/>
      <c r="E17" s="473"/>
      <c r="F17" s="415"/>
      <c r="G17" s="416"/>
      <c r="H17" s="377"/>
      <c r="I17" s="453"/>
      <c r="J17" s="415"/>
      <c r="K17" s="416"/>
      <c r="L17" s="377"/>
      <c r="M17" s="416"/>
      <c r="N17" s="453"/>
      <c r="O17" s="374"/>
      <c r="P17" s="411"/>
    </row>
    <row r="18" spans="1:16">
      <c r="A18" s="408" t="s">
        <v>131</v>
      </c>
      <c r="B18" s="409" t="s">
        <v>132</v>
      </c>
      <c r="C18" s="410"/>
      <c r="D18" s="345"/>
      <c r="E18" s="473"/>
      <c r="F18" s="415"/>
      <c r="G18" s="416"/>
      <c r="H18" s="377"/>
      <c r="I18" s="453"/>
      <c r="J18" s="415"/>
      <c r="K18" s="416"/>
      <c r="L18" s="377"/>
      <c r="M18" s="416"/>
      <c r="N18" s="453"/>
      <c r="O18" s="377"/>
      <c r="P18" s="411"/>
    </row>
    <row r="19" spans="1:16">
      <c r="A19" s="408" t="s">
        <v>133</v>
      </c>
      <c r="B19" s="409" t="s">
        <v>134</v>
      </c>
      <c r="C19" s="410"/>
      <c r="D19" s="345">
        <v>11</v>
      </c>
      <c r="E19" s="473">
        <v>660</v>
      </c>
      <c r="F19" s="415">
        <v>462</v>
      </c>
      <c r="G19" s="416">
        <v>198</v>
      </c>
      <c r="H19" s="377">
        <v>660</v>
      </c>
      <c r="I19" s="453">
        <v>660</v>
      </c>
      <c r="J19" s="415">
        <v>462</v>
      </c>
      <c r="K19" s="416">
        <v>198</v>
      </c>
      <c r="L19" s="377">
        <v>660</v>
      </c>
      <c r="M19" s="416">
        <v>462</v>
      </c>
      <c r="N19" s="453">
        <v>198</v>
      </c>
      <c r="O19" s="374">
        <v>660</v>
      </c>
      <c r="P19" s="411">
        <f>E19+H19+I19+L19+O19</f>
        <v>3300</v>
      </c>
    </row>
    <row r="20" spans="1:16">
      <c r="A20" s="408" t="s">
        <v>135</v>
      </c>
      <c r="B20" s="409" t="s">
        <v>136</v>
      </c>
      <c r="C20" s="410"/>
      <c r="D20" s="345">
        <v>2</v>
      </c>
      <c r="E20" s="473">
        <v>120</v>
      </c>
      <c r="F20" s="415">
        <v>84</v>
      </c>
      <c r="G20" s="416">
        <v>36</v>
      </c>
      <c r="H20" s="377">
        <v>120</v>
      </c>
      <c r="I20" s="453">
        <v>120</v>
      </c>
      <c r="J20" s="415">
        <v>84</v>
      </c>
      <c r="K20" s="416">
        <v>36</v>
      </c>
      <c r="L20" s="377">
        <v>120</v>
      </c>
      <c r="M20" s="416">
        <v>84</v>
      </c>
      <c r="N20" s="453">
        <v>36</v>
      </c>
      <c r="O20" s="374">
        <v>120</v>
      </c>
      <c r="P20" s="411">
        <f t="shared" ref="P20:P21" si="1">E20+H20+I20+L20+O20</f>
        <v>600</v>
      </c>
    </row>
    <row r="21" spans="1:16">
      <c r="A21" s="408" t="s">
        <v>137</v>
      </c>
      <c r="B21" s="409" t="s">
        <v>136</v>
      </c>
      <c r="C21" s="410"/>
      <c r="D21" s="345">
        <v>3</v>
      </c>
      <c r="E21" s="473">
        <v>180</v>
      </c>
      <c r="F21" s="415">
        <v>126</v>
      </c>
      <c r="G21" s="416">
        <v>54</v>
      </c>
      <c r="H21" s="377">
        <v>180</v>
      </c>
      <c r="I21" s="453">
        <v>180</v>
      </c>
      <c r="J21" s="415">
        <v>126</v>
      </c>
      <c r="K21" s="416">
        <v>54</v>
      </c>
      <c r="L21" s="377">
        <v>180</v>
      </c>
      <c r="M21" s="416">
        <v>126</v>
      </c>
      <c r="N21" s="453">
        <v>54</v>
      </c>
      <c r="O21" s="374">
        <v>180</v>
      </c>
      <c r="P21" s="411">
        <f t="shared" si="1"/>
        <v>900</v>
      </c>
    </row>
    <row r="22" spans="1:16" ht="15.75">
      <c r="A22" s="413" t="s">
        <v>65</v>
      </c>
      <c r="B22" s="409"/>
      <c r="C22" s="410"/>
      <c r="D22" s="493">
        <f>SUM(D19:D21)</f>
        <v>16</v>
      </c>
      <c r="E22" s="473"/>
      <c r="F22" s="415"/>
      <c r="G22" s="416"/>
      <c r="H22" s="377"/>
      <c r="I22" s="453"/>
      <c r="J22" s="415"/>
      <c r="K22" s="416"/>
      <c r="L22" s="377"/>
      <c r="M22" s="494"/>
      <c r="N22" s="495"/>
      <c r="O22" s="496"/>
      <c r="P22" s="411"/>
    </row>
    <row r="23" spans="1:16">
      <c r="A23" s="408"/>
      <c r="B23" s="409"/>
      <c r="C23" s="410"/>
      <c r="D23" s="345"/>
      <c r="E23" s="473"/>
      <c r="F23" s="415"/>
      <c r="G23" s="416"/>
      <c r="H23" s="377"/>
      <c r="I23" s="453"/>
      <c r="J23" s="415"/>
      <c r="K23" s="416"/>
      <c r="L23" s="377"/>
      <c r="M23" s="497"/>
      <c r="N23" s="498"/>
      <c r="O23" s="499"/>
      <c r="P23" s="411"/>
    </row>
    <row r="24" spans="1:16" ht="15.75">
      <c r="A24" s="178" t="s">
        <v>14</v>
      </c>
      <c r="B24" s="179"/>
      <c r="C24" s="180"/>
      <c r="D24" s="124">
        <f>D15+D22</f>
        <v>32</v>
      </c>
      <c r="E24" s="307"/>
      <c r="F24" s="80"/>
      <c r="G24" s="103"/>
      <c r="H24" s="82"/>
      <c r="I24" s="145"/>
      <c r="J24" s="80"/>
      <c r="K24" s="103"/>
      <c r="L24" s="82"/>
      <c r="M24" s="55"/>
      <c r="N24" s="262"/>
      <c r="O24" s="189"/>
      <c r="P24" s="264">
        <f>SUM(P5:P23)</f>
        <v>9600</v>
      </c>
    </row>
    <row r="26" spans="1:16">
      <c r="A26" s="300" t="s">
        <v>138</v>
      </c>
    </row>
  </sheetData>
  <sortState xmlns:xlrd2="http://schemas.microsoft.com/office/spreadsheetml/2017/richdata2" ref="A19:P21">
    <sortCondition ref="A19:A21"/>
  </sortState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25"/>
  <sheetViews>
    <sheetView tabSelected="1" workbookViewId="0">
      <selection activeCell="A5" sqref="A5:P23"/>
    </sheetView>
  </sheetViews>
  <sheetFormatPr defaultRowHeight="14.25"/>
  <cols>
    <col min="1" max="1" width="38.7109375" customWidth="1"/>
    <col min="2" max="2" width="10.8554687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139</v>
      </c>
    </row>
    <row r="2" spans="1:16" ht="14.65" thickBot="1"/>
    <row r="3" spans="1:16" ht="15.75">
      <c r="A3" s="85" t="s">
        <v>1</v>
      </c>
      <c r="B3" s="61"/>
      <c r="C3" s="63"/>
      <c r="D3" s="255"/>
      <c r="E3" s="255" t="s">
        <v>2</v>
      </c>
      <c r="F3" s="341" t="s">
        <v>3</v>
      </c>
      <c r="G3" s="342"/>
      <c r="H3" s="340"/>
      <c r="I3" s="269" t="s">
        <v>5</v>
      </c>
      <c r="J3" s="338" t="s">
        <v>7</v>
      </c>
      <c r="K3" s="339"/>
      <c r="L3" s="340"/>
      <c r="M3" s="339" t="s">
        <v>120</v>
      </c>
      <c r="N3" s="339"/>
      <c r="O3" s="340"/>
      <c r="P3" s="90" t="s">
        <v>9</v>
      </c>
    </row>
    <row r="4" spans="1:16" ht="16.149999999999999" thickBot="1">
      <c r="A4" s="104" t="s">
        <v>10</v>
      </c>
      <c r="B4" s="58"/>
      <c r="C4" s="105"/>
      <c r="D4" s="143" t="s">
        <v>11</v>
      </c>
      <c r="E4" s="194" t="s">
        <v>12</v>
      </c>
      <c r="F4" s="308" t="s">
        <v>121</v>
      </c>
      <c r="G4" s="203" t="s">
        <v>13</v>
      </c>
      <c r="H4" s="204" t="s">
        <v>122</v>
      </c>
      <c r="I4" s="144" t="s">
        <v>12</v>
      </c>
      <c r="J4" s="98" t="s">
        <v>121</v>
      </c>
      <c r="K4" s="112" t="s">
        <v>13</v>
      </c>
      <c r="L4" s="301" t="s">
        <v>122</v>
      </c>
      <c r="M4" s="112" t="s">
        <v>121</v>
      </c>
      <c r="N4" s="144" t="s">
        <v>13</v>
      </c>
      <c r="O4" s="146" t="s">
        <v>122</v>
      </c>
      <c r="P4" s="100" t="s">
        <v>9</v>
      </c>
    </row>
    <row r="5" spans="1:16">
      <c r="A5" s="463" t="s">
        <v>25</v>
      </c>
      <c r="B5" s="464" t="s">
        <v>26</v>
      </c>
      <c r="C5" s="465"/>
      <c r="D5" s="466">
        <v>1</v>
      </c>
      <c r="E5" s="467">
        <v>60</v>
      </c>
      <c r="F5" s="468">
        <v>60</v>
      </c>
      <c r="G5" s="469"/>
      <c r="H5" s="470">
        <v>60</v>
      </c>
      <c r="I5" s="466">
        <v>60</v>
      </c>
      <c r="J5" s="471">
        <v>60</v>
      </c>
      <c r="K5" s="449"/>
      <c r="L5" s="472">
        <v>60</v>
      </c>
      <c r="M5" s="449">
        <v>60</v>
      </c>
      <c r="N5" s="466"/>
      <c r="O5" s="472">
        <v>60</v>
      </c>
      <c r="P5" s="452">
        <v>300</v>
      </c>
    </row>
    <row r="6" spans="1:16">
      <c r="A6" s="408" t="s">
        <v>29</v>
      </c>
      <c r="B6" s="409" t="s">
        <v>30</v>
      </c>
      <c r="C6" s="410"/>
      <c r="D6" s="453">
        <v>2</v>
      </c>
      <c r="E6" s="473">
        <v>120</v>
      </c>
      <c r="F6" s="415">
        <v>120</v>
      </c>
      <c r="G6" s="416"/>
      <c r="H6" s="474">
        <v>120</v>
      </c>
      <c r="I6" s="453">
        <v>120</v>
      </c>
      <c r="J6" s="471">
        <v>120</v>
      </c>
      <c r="K6" s="449"/>
      <c r="L6" s="377">
        <v>120</v>
      </c>
      <c r="M6" s="416">
        <v>84</v>
      </c>
      <c r="N6" s="475">
        <v>36</v>
      </c>
      <c r="O6" s="377">
        <v>120</v>
      </c>
      <c r="P6" s="412">
        <f t="shared" ref="P6:P14" si="0">SUM(E6,H6,I6,L6,O6)</f>
        <v>600</v>
      </c>
    </row>
    <row r="7" spans="1:16">
      <c r="A7" s="418" t="s">
        <v>31</v>
      </c>
      <c r="B7" s="409"/>
      <c r="C7" s="410"/>
      <c r="D7" s="453"/>
      <c r="E7" s="476">
        <f>0.25*E6</f>
        <v>30</v>
      </c>
      <c r="F7" s="477">
        <v>30</v>
      </c>
      <c r="G7" s="478"/>
      <c r="H7" s="479">
        <v>30</v>
      </c>
      <c r="I7" s="478">
        <v>30</v>
      </c>
      <c r="J7" s="480">
        <v>30</v>
      </c>
      <c r="K7" s="481"/>
      <c r="L7" s="482">
        <v>30</v>
      </c>
      <c r="M7" s="478">
        <v>30</v>
      </c>
      <c r="N7" s="481"/>
      <c r="O7" s="483">
        <v>30</v>
      </c>
      <c r="P7" s="412"/>
    </row>
    <row r="8" spans="1:16">
      <c r="A8" s="418" t="s">
        <v>32</v>
      </c>
      <c r="B8" s="409"/>
      <c r="C8" s="410"/>
      <c r="D8" s="453"/>
      <c r="E8" s="476">
        <f>0.75*E6</f>
        <v>90</v>
      </c>
      <c r="F8" s="477">
        <v>90</v>
      </c>
      <c r="G8" s="478"/>
      <c r="H8" s="479">
        <v>90</v>
      </c>
      <c r="I8" s="478">
        <v>90</v>
      </c>
      <c r="J8" s="480">
        <v>90</v>
      </c>
      <c r="K8" s="481"/>
      <c r="L8" s="482">
        <v>90</v>
      </c>
      <c r="M8" s="478">
        <v>90</v>
      </c>
      <c r="N8" s="481"/>
      <c r="O8" s="483">
        <v>90</v>
      </c>
      <c r="P8" s="412"/>
    </row>
    <row r="9" spans="1:16">
      <c r="A9" s="408" t="s">
        <v>37</v>
      </c>
      <c r="B9" s="409" t="s">
        <v>38</v>
      </c>
      <c r="C9" s="410"/>
      <c r="D9" s="453">
        <v>2</v>
      </c>
      <c r="E9" s="484">
        <v>120</v>
      </c>
      <c r="F9" s="485">
        <v>120</v>
      </c>
      <c r="G9" s="486"/>
      <c r="H9" s="487">
        <v>120</v>
      </c>
      <c r="I9" s="453">
        <v>120</v>
      </c>
      <c r="J9" s="415">
        <v>120</v>
      </c>
      <c r="K9" s="449"/>
      <c r="L9" s="377">
        <v>120</v>
      </c>
      <c r="M9" s="416">
        <v>120</v>
      </c>
      <c r="N9" s="466"/>
      <c r="O9" s="377">
        <v>120</v>
      </c>
      <c r="P9" s="412">
        <f t="shared" si="0"/>
        <v>600</v>
      </c>
    </row>
    <row r="10" spans="1:16">
      <c r="A10" s="408" t="s">
        <v>40</v>
      </c>
      <c r="B10" s="409" t="s">
        <v>41</v>
      </c>
      <c r="C10" s="410"/>
      <c r="D10" s="453">
        <v>1</v>
      </c>
      <c r="E10" s="488">
        <v>60</v>
      </c>
      <c r="F10" s="489">
        <v>60</v>
      </c>
      <c r="G10" s="490"/>
      <c r="H10" s="491">
        <v>60</v>
      </c>
      <c r="I10" s="466">
        <v>60</v>
      </c>
      <c r="J10" s="471">
        <v>60</v>
      </c>
      <c r="K10" s="449"/>
      <c r="L10" s="472">
        <v>60</v>
      </c>
      <c r="M10" s="449">
        <v>60</v>
      </c>
      <c r="N10" s="466"/>
      <c r="O10" s="472">
        <v>60</v>
      </c>
      <c r="P10" s="452">
        <v>300</v>
      </c>
    </row>
    <row r="11" spans="1:16">
      <c r="A11" s="408" t="s">
        <v>42</v>
      </c>
      <c r="B11" s="409" t="s">
        <v>43</v>
      </c>
      <c r="C11" s="410"/>
      <c r="D11" s="453">
        <v>2</v>
      </c>
      <c r="E11" s="473">
        <v>120</v>
      </c>
      <c r="F11" s="415">
        <v>120</v>
      </c>
      <c r="G11" s="416"/>
      <c r="H11" s="377">
        <v>120</v>
      </c>
      <c r="I11" s="453">
        <v>120</v>
      </c>
      <c r="J11" s="415">
        <v>120</v>
      </c>
      <c r="K11" s="416"/>
      <c r="L11" s="377">
        <v>120</v>
      </c>
      <c r="M11" s="416">
        <v>120</v>
      </c>
      <c r="N11" s="453"/>
      <c r="O11" s="377">
        <v>120</v>
      </c>
      <c r="P11" s="412">
        <f t="shared" si="0"/>
        <v>600</v>
      </c>
    </row>
    <row r="12" spans="1:16">
      <c r="A12" s="408" t="s">
        <v>123</v>
      </c>
      <c r="B12" s="409" t="s">
        <v>124</v>
      </c>
      <c r="C12" s="410"/>
      <c r="D12" s="453">
        <v>3</v>
      </c>
      <c r="E12" s="473">
        <v>180</v>
      </c>
      <c r="F12" s="415">
        <v>126</v>
      </c>
      <c r="G12" s="416">
        <v>54</v>
      </c>
      <c r="H12" s="377">
        <v>180</v>
      </c>
      <c r="I12" s="453">
        <v>180</v>
      </c>
      <c r="J12" s="415">
        <v>180</v>
      </c>
      <c r="K12" s="416"/>
      <c r="L12" s="377">
        <v>180</v>
      </c>
      <c r="M12" s="453">
        <v>180</v>
      </c>
      <c r="N12" s="345"/>
      <c r="O12" s="377">
        <v>180</v>
      </c>
      <c r="P12" s="412">
        <f t="shared" si="0"/>
        <v>900</v>
      </c>
    </row>
    <row r="13" spans="1:16">
      <c r="A13" s="408" t="s">
        <v>44</v>
      </c>
      <c r="B13" s="409" t="s">
        <v>45</v>
      </c>
      <c r="C13" s="410"/>
      <c r="D13" s="453">
        <v>3</v>
      </c>
      <c r="E13" s="473">
        <v>180</v>
      </c>
      <c r="F13" s="415">
        <v>180</v>
      </c>
      <c r="G13" s="416"/>
      <c r="H13" s="377">
        <v>180</v>
      </c>
      <c r="I13" s="453">
        <v>180</v>
      </c>
      <c r="J13" s="415">
        <v>180</v>
      </c>
      <c r="K13" s="345"/>
      <c r="L13" s="377">
        <v>180</v>
      </c>
      <c r="M13" s="416">
        <v>180</v>
      </c>
      <c r="N13" s="345"/>
      <c r="O13" s="377">
        <v>180</v>
      </c>
      <c r="P13" s="412">
        <f t="shared" si="0"/>
        <v>900</v>
      </c>
    </row>
    <row r="14" spans="1:16">
      <c r="A14" s="408" t="s">
        <v>46</v>
      </c>
      <c r="B14" s="409" t="s">
        <v>47</v>
      </c>
      <c r="C14" s="410"/>
      <c r="D14" s="453">
        <v>2</v>
      </c>
      <c r="E14" s="484">
        <v>120</v>
      </c>
      <c r="F14" s="485">
        <v>120</v>
      </c>
      <c r="G14" s="486"/>
      <c r="H14" s="487">
        <v>120</v>
      </c>
      <c r="I14" s="453">
        <v>120</v>
      </c>
      <c r="J14" s="415">
        <v>84</v>
      </c>
      <c r="K14" s="345">
        <v>36</v>
      </c>
      <c r="L14" s="377">
        <v>120</v>
      </c>
      <c r="M14" s="416">
        <v>120</v>
      </c>
      <c r="N14" s="466"/>
      <c r="O14" s="377">
        <v>120</v>
      </c>
      <c r="P14" s="412">
        <f t="shared" si="0"/>
        <v>600</v>
      </c>
    </row>
    <row r="15" spans="1:16" ht="15.75">
      <c r="A15" s="413" t="s">
        <v>48</v>
      </c>
      <c r="B15" s="409"/>
      <c r="C15" s="410"/>
      <c r="D15" s="492">
        <f>SUM(D5:D14)</f>
        <v>16</v>
      </c>
      <c r="E15" s="473"/>
      <c r="F15" s="415"/>
      <c r="G15" s="416"/>
      <c r="H15" s="377"/>
      <c r="I15" s="453"/>
      <c r="J15" s="415"/>
      <c r="K15" s="416"/>
      <c r="L15" s="377"/>
      <c r="M15" s="416"/>
      <c r="N15" s="453"/>
      <c r="O15" s="377"/>
      <c r="P15" s="412"/>
    </row>
    <row r="16" spans="1:16">
      <c r="A16" s="408"/>
      <c r="B16" s="409"/>
      <c r="C16" s="410"/>
      <c r="D16" s="345"/>
      <c r="E16" s="351"/>
      <c r="F16" s="416"/>
      <c r="G16" s="416"/>
      <c r="H16" s="374"/>
      <c r="I16" s="416"/>
      <c r="J16" s="416"/>
      <c r="K16" s="416"/>
      <c r="L16" s="346"/>
      <c r="M16" s="351"/>
      <c r="N16" s="466"/>
      <c r="O16" s="374"/>
      <c r="P16" s="411"/>
    </row>
    <row r="17" spans="1:16" ht="15.75">
      <c r="A17" s="413" t="s">
        <v>63</v>
      </c>
      <c r="B17" s="409"/>
      <c r="C17" s="410"/>
      <c r="D17" s="345"/>
      <c r="E17" s="351"/>
      <c r="F17" s="416"/>
      <c r="G17" s="416"/>
      <c r="H17" s="374"/>
      <c r="I17" s="416"/>
      <c r="J17" s="416"/>
      <c r="K17" s="416"/>
      <c r="L17" s="346"/>
      <c r="M17" s="351"/>
      <c r="N17" s="453"/>
      <c r="O17" s="374"/>
      <c r="P17" s="411"/>
    </row>
    <row r="18" spans="1:16">
      <c r="A18" s="408" t="s">
        <v>140</v>
      </c>
      <c r="B18" s="409" t="s">
        <v>141</v>
      </c>
      <c r="C18" s="410"/>
      <c r="D18" s="345">
        <v>8</v>
      </c>
      <c r="E18" s="351">
        <v>480</v>
      </c>
      <c r="F18" s="416">
        <v>480</v>
      </c>
      <c r="G18" s="416"/>
      <c r="H18" s="374">
        <v>480</v>
      </c>
      <c r="I18" s="416">
        <v>480</v>
      </c>
      <c r="J18" s="416">
        <v>336</v>
      </c>
      <c r="K18" s="449">
        <v>144</v>
      </c>
      <c r="L18" s="346">
        <v>480</v>
      </c>
      <c r="M18" s="351">
        <v>336</v>
      </c>
      <c r="N18" s="453">
        <v>144</v>
      </c>
      <c r="O18" s="374">
        <v>480</v>
      </c>
      <c r="P18" s="411">
        <f t="shared" ref="P18:P20" si="1">SUM(E18,H18,I18,L18,O18)</f>
        <v>2400</v>
      </c>
    </row>
    <row r="19" spans="1:16">
      <c r="A19" s="408" t="s">
        <v>142</v>
      </c>
      <c r="B19" s="409" t="s">
        <v>143</v>
      </c>
      <c r="C19" s="410"/>
      <c r="D19" s="345">
        <v>4</v>
      </c>
      <c r="E19" s="351">
        <v>240</v>
      </c>
      <c r="F19" s="416">
        <v>168</v>
      </c>
      <c r="G19" s="416">
        <v>72</v>
      </c>
      <c r="H19" s="374">
        <v>240</v>
      </c>
      <c r="I19" s="416">
        <v>240</v>
      </c>
      <c r="J19" s="500">
        <v>240</v>
      </c>
      <c r="K19" s="501"/>
      <c r="L19" s="346">
        <v>240</v>
      </c>
      <c r="M19" s="351">
        <v>168</v>
      </c>
      <c r="N19" s="453">
        <v>72</v>
      </c>
      <c r="O19" s="374">
        <v>240</v>
      </c>
      <c r="P19" s="411">
        <f t="shared" si="1"/>
        <v>1200</v>
      </c>
    </row>
    <row r="20" spans="1:16">
      <c r="A20" s="408" t="s">
        <v>144</v>
      </c>
      <c r="B20" s="409" t="s">
        <v>145</v>
      </c>
      <c r="C20" s="410"/>
      <c r="D20" s="345">
        <v>4</v>
      </c>
      <c r="E20" s="473">
        <v>240</v>
      </c>
      <c r="F20" s="473">
        <v>240</v>
      </c>
      <c r="G20" s="409"/>
      <c r="H20" s="354">
        <v>240</v>
      </c>
      <c r="I20" s="416">
        <v>240</v>
      </c>
      <c r="J20" s="416">
        <v>168</v>
      </c>
      <c r="K20" s="416">
        <v>72</v>
      </c>
      <c r="L20" s="346">
        <v>240</v>
      </c>
      <c r="M20" s="351">
        <v>240</v>
      </c>
      <c r="N20" s="453"/>
      <c r="O20" s="374">
        <v>240</v>
      </c>
      <c r="P20" s="411">
        <f t="shared" si="1"/>
        <v>1200</v>
      </c>
    </row>
    <row r="21" spans="1:16" ht="15.75">
      <c r="A21" s="413" t="s">
        <v>65</v>
      </c>
      <c r="B21" s="409"/>
      <c r="C21" s="410"/>
      <c r="D21" s="493">
        <f>SUM(D18:D20)</f>
        <v>16</v>
      </c>
      <c r="E21" s="351"/>
      <c r="F21" s="416"/>
      <c r="G21" s="416"/>
      <c r="H21" s="374"/>
      <c r="I21" s="416"/>
      <c r="J21" s="416"/>
      <c r="K21" s="416"/>
      <c r="L21" s="346"/>
      <c r="M21" s="351"/>
      <c r="N21" s="453"/>
      <c r="O21" s="374"/>
      <c r="P21" s="411"/>
    </row>
    <row r="22" spans="1:16">
      <c r="A22" s="408"/>
      <c r="B22" s="409"/>
      <c r="C22" s="410"/>
      <c r="D22" s="345"/>
      <c r="E22" s="351"/>
      <c r="F22" s="416"/>
      <c r="G22" s="416"/>
      <c r="H22" s="374"/>
      <c r="I22" s="416"/>
      <c r="J22" s="416"/>
      <c r="K22" s="416"/>
      <c r="L22" s="346"/>
      <c r="M22" s="351"/>
      <c r="N22" s="453"/>
      <c r="O22" s="374"/>
      <c r="P22" s="411"/>
    </row>
    <row r="23" spans="1:16" ht="15.75">
      <c r="A23" s="425" t="s">
        <v>14</v>
      </c>
      <c r="B23" s="426"/>
      <c r="C23" s="502"/>
      <c r="D23" s="503">
        <f>D15+D21</f>
        <v>32</v>
      </c>
      <c r="E23" s="504"/>
      <c r="F23" s="388"/>
      <c r="G23" s="388"/>
      <c r="H23" s="393"/>
      <c r="I23" s="429"/>
      <c r="J23" s="429"/>
      <c r="K23" s="429"/>
      <c r="L23" s="505"/>
      <c r="M23" s="504"/>
      <c r="N23" s="506"/>
      <c r="O23" s="393"/>
      <c r="P23" s="507">
        <f>SUM(P5:P22)</f>
        <v>9600</v>
      </c>
    </row>
    <row r="25" spans="1:16">
      <c r="A25" s="300" t="s">
        <v>146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28"/>
  <sheetViews>
    <sheetView workbookViewId="0">
      <selection activeCell="A28" sqref="A28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147</v>
      </c>
    </row>
    <row r="2" spans="1:16" ht="14.65" thickBot="1"/>
    <row r="3" spans="1:16" ht="15.75">
      <c r="A3" s="85" t="s">
        <v>1</v>
      </c>
      <c r="B3" s="61"/>
      <c r="C3" s="63"/>
      <c r="D3" s="255"/>
      <c r="E3" s="255" t="s">
        <v>2</v>
      </c>
      <c r="F3" s="341" t="s">
        <v>3</v>
      </c>
      <c r="G3" s="342"/>
      <c r="H3" s="340"/>
      <c r="I3" s="255" t="s">
        <v>5</v>
      </c>
      <c r="J3" s="338" t="s">
        <v>7</v>
      </c>
      <c r="K3" s="339"/>
      <c r="L3" s="340"/>
      <c r="M3" s="338" t="s">
        <v>120</v>
      </c>
      <c r="N3" s="339"/>
      <c r="O3" s="340"/>
      <c r="P3" s="90" t="s">
        <v>9</v>
      </c>
    </row>
    <row r="4" spans="1:16" ht="15.75">
      <c r="A4" s="104" t="s">
        <v>10</v>
      </c>
      <c r="B4" s="58"/>
      <c r="C4" s="105"/>
      <c r="D4" s="143" t="s">
        <v>11</v>
      </c>
      <c r="E4" s="194" t="s">
        <v>12</v>
      </c>
      <c r="F4" s="308" t="s">
        <v>121</v>
      </c>
      <c r="G4" s="203" t="s">
        <v>13</v>
      </c>
      <c r="H4" s="204" t="s">
        <v>122</v>
      </c>
      <c r="I4" s="143" t="s">
        <v>12</v>
      </c>
      <c r="J4" s="98" t="s">
        <v>121</v>
      </c>
      <c r="K4" s="112" t="s">
        <v>13</v>
      </c>
      <c r="L4" s="301" t="s">
        <v>122</v>
      </c>
      <c r="M4" s="265" t="s">
        <v>121</v>
      </c>
      <c r="N4" s="242" t="s">
        <v>13</v>
      </c>
      <c r="O4" s="266" t="s">
        <v>122</v>
      </c>
      <c r="P4" s="100" t="s">
        <v>9</v>
      </c>
    </row>
    <row r="5" spans="1:16">
      <c r="A5" s="169" t="s">
        <v>25</v>
      </c>
      <c r="B5" s="170" t="s">
        <v>26</v>
      </c>
      <c r="C5" s="171"/>
      <c r="D5" s="70">
        <v>3</v>
      </c>
      <c r="E5" s="323">
        <v>180</v>
      </c>
      <c r="F5" s="318">
        <v>180</v>
      </c>
      <c r="G5" s="326"/>
      <c r="H5" s="63">
        <v>180</v>
      </c>
      <c r="I5" s="133">
        <v>180</v>
      </c>
      <c r="J5" s="84"/>
      <c r="K5" s="292"/>
      <c r="L5" s="65">
        <v>180</v>
      </c>
      <c r="M5" s="318">
        <v>180</v>
      </c>
      <c r="N5" s="327"/>
      <c r="O5" s="63">
        <v>180</v>
      </c>
      <c r="P5" s="166">
        <f t="shared" ref="P5" si="0">E5+H5+I5+L5+O5</f>
        <v>900</v>
      </c>
    </row>
    <row r="6" spans="1:16">
      <c r="A6" s="174" t="s">
        <v>27</v>
      </c>
      <c r="B6" s="164"/>
      <c r="C6" s="173"/>
      <c r="D6" s="48"/>
      <c r="E6" s="206">
        <f>0.25*E5</f>
        <v>45</v>
      </c>
      <c r="F6" s="267">
        <v>45</v>
      </c>
      <c r="G6" s="293"/>
      <c r="H6" s="268">
        <v>45</v>
      </c>
      <c r="I6" s="206">
        <f>0.25*I5</f>
        <v>45</v>
      </c>
      <c r="J6" s="206"/>
      <c r="K6" s="296"/>
      <c r="L6" s="268">
        <v>45</v>
      </c>
      <c r="M6" s="267">
        <v>45</v>
      </c>
      <c r="N6" s="296"/>
      <c r="O6" s="268">
        <v>45</v>
      </c>
      <c r="P6" s="185"/>
    </row>
    <row r="7" spans="1:16">
      <c r="A7" s="174" t="s">
        <v>28</v>
      </c>
      <c r="B7" s="164"/>
      <c r="C7" s="173"/>
      <c r="D7" s="48"/>
      <c r="E7" s="206">
        <f>0.75*E5</f>
        <v>135</v>
      </c>
      <c r="F7" s="267">
        <v>135</v>
      </c>
      <c r="G7" s="293"/>
      <c r="H7" s="268">
        <v>135</v>
      </c>
      <c r="I7" s="206">
        <f>0.75*I5</f>
        <v>135</v>
      </c>
      <c r="J7" s="206"/>
      <c r="K7" s="296"/>
      <c r="L7" s="268">
        <v>135</v>
      </c>
      <c r="M7" s="267">
        <v>135</v>
      </c>
      <c r="N7" s="296"/>
      <c r="O7" s="268">
        <v>135</v>
      </c>
      <c r="P7" s="185"/>
    </row>
    <row r="8" spans="1:16">
      <c r="A8" s="172" t="s">
        <v>29</v>
      </c>
      <c r="B8" s="164" t="s">
        <v>30</v>
      </c>
      <c r="C8" s="173"/>
      <c r="D8" s="25">
        <v>3</v>
      </c>
      <c r="E8" s="317">
        <v>180</v>
      </c>
      <c r="F8" s="84">
        <v>180</v>
      </c>
      <c r="G8" s="292"/>
      <c r="H8" s="105">
        <v>180</v>
      </c>
      <c r="I8" s="133">
        <v>180</v>
      </c>
      <c r="J8" s="84">
        <v>180</v>
      </c>
      <c r="K8" s="296"/>
      <c r="L8" s="65">
        <v>180</v>
      </c>
      <c r="M8" s="84">
        <v>180</v>
      </c>
      <c r="N8" s="294"/>
      <c r="O8" s="65">
        <v>180</v>
      </c>
      <c r="P8" s="166">
        <v>900</v>
      </c>
    </row>
    <row r="9" spans="1:16">
      <c r="A9" s="174" t="s">
        <v>31</v>
      </c>
      <c r="B9" s="164"/>
      <c r="C9" s="173"/>
      <c r="D9" s="25"/>
      <c r="E9" s="206">
        <f>0.25*E8</f>
        <v>45</v>
      </c>
      <c r="F9" s="267">
        <f>0.25*F8</f>
        <v>45</v>
      </c>
      <c r="G9" s="293"/>
      <c r="H9" s="268">
        <v>45</v>
      </c>
      <c r="I9" s="206">
        <f>0.25*I8</f>
        <v>45</v>
      </c>
      <c r="J9" s="206">
        <v>45</v>
      </c>
      <c r="K9" s="296"/>
      <c r="L9" s="268">
        <v>45</v>
      </c>
      <c r="M9" s="267">
        <f>0.25*M8</f>
        <v>45</v>
      </c>
      <c r="N9" s="296"/>
      <c r="O9" s="268">
        <v>45</v>
      </c>
      <c r="P9" s="166"/>
    </row>
    <row r="10" spans="1:16">
      <c r="A10" s="174" t="s">
        <v>32</v>
      </c>
      <c r="B10" s="164"/>
      <c r="C10" s="173"/>
      <c r="D10" s="25"/>
      <c r="E10" s="206">
        <f>0.75*E8</f>
        <v>135</v>
      </c>
      <c r="F10" s="267">
        <f>0.75*F8</f>
        <v>135</v>
      </c>
      <c r="G10" s="293"/>
      <c r="H10" s="268">
        <v>135</v>
      </c>
      <c r="I10" s="206">
        <f>0.75*I8</f>
        <v>135</v>
      </c>
      <c r="J10" s="206">
        <v>135</v>
      </c>
      <c r="K10" s="296"/>
      <c r="L10" s="268">
        <v>135</v>
      </c>
      <c r="M10" s="267">
        <f>0.75*M8</f>
        <v>135</v>
      </c>
      <c r="N10" s="296"/>
      <c r="O10" s="268">
        <v>135</v>
      </c>
      <c r="P10" s="166"/>
    </row>
    <row r="11" spans="1:16">
      <c r="A11" s="172" t="s">
        <v>37</v>
      </c>
      <c r="B11" s="164" t="s">
        <v>38</v>
      </c>
      <c r="C11" s="173" t="s">
        <v>39</v>
      </c>
      <c r="D11" s="25">
        <v>2</v>
      </c>
      <c r="E11" s="317">
        <v>120</v>
      </c>
      <c r="F11" s="84">
        <v>120</v>
      </c>
      <c r="G11" s="292"/>
      <c r="H11" s="95">
        <v>120</v>
      </c>
      <c r="I11" s="133">
        <v>120</v>
      </c>
      <c r="J11" s="84">
        <v>120</v>
      </c>
      <c r="K11" s="284"/>
      <c r="L11" s="65">
        <v>120</v>
      </c>
      <c r="M11" s="84">
        <v>120</v>
      </c>
      <c r="N11" s="282"/>
      <c r="O11" s="65">
        <v>120</v>
      </c>
      <c r="P11" s="166">
        <f t="shared" ref="P11" si="1">E11+H11+I11+L11+O11</f>
        <v>600</v>
      </c>
    </row>
    <row r="12" spans="1:16">
      <c r="A12" s="172" t="s">
        <v>40</v>
      </c>
      <c r="B12" s="164" t="s">
        <v>41</v>
      </c>
      <c r="C12" s="173" t="s">
        <v>39</v>
      </c>
      <c r="D12" s="25"/>
      <c r="E12" s="317"/>
      <c r="F12" s="84"/>
      <c r="G12" s="292"/>
      <c r="H12" s="65"/>
      <c r="I12" s="133"/>
      <c r="J12" s="84"/>
      <c r="K12" s="292"/>
      <c r="L12" s="65"/>
      <c r="M12" s="84"/>
      <c r="N12" s="299"/>
      <c r="O12" s="65"/>
      <c r="P12" s="166"/>
    </row>
    <row r="13" spans="1:16">
      <c r="A13" s="172" t="s">
        <v>42</v>
      </c>
      <c r="B13" s="164" t="s">
        <v>43</v>
      </c>
      <c r="C13" s="173" t="s">
        <v>39</v>
      </c>
      <c r="D13" s="25">
        <v>2</v>
      </c>
      <c r="E13" s="317">
        <v>120</v>
      </c>
      <c r="F13" s="84">
        <v>120</v>
      </c>
      <c r="G13" s="292"/>
      <c r="H13" s="65">
        <v>120</v>
      </c>
      <c r="I13" s="133">
        <v>120</v>
      </c>
      <c r="J13" s="84">
        <v>120</v>
      </c>
      <c r="K13" s="292"/>
      <c r="L13" s="65">
        <v>120</v>
      </c>
      <c r="M13" s="84">
        <v>120</v>
      </c>
      <c r="N13" s="299"/>
      <c r="O13" s="65">
        <v>120</v>
      </c>
      <c r="P13" s="166">
        <f>E13+H13+I13+L13+O13</f>
        <v>600</v>
      </c>
    </row>
    <row r="14" spans="1:16">
      <c r="A14" s="172" t="s">
        <v>123</v>
      </c>
      <c r="B14" s="164" t="s">
        <v>124</v>
      </c>
      <c r="C14" s="173"/>
      <c r="D14" s="25">
        <v>3</v>
      </c>
      <c r="E14" s="260">
        <v>180</v>
      </c>
      <c r="F14" s="84">
        <v>180</v>
      </c>
      <c r="G14" s="292"/>
      <c r="H14" s="65">
        <v>180</v>
      </c>
      <c r="I14" s="133">
        <v>180</v>
      </c>
      <c r="J14" s="84">
        <v>180</v>
      </c>
      <c r="K14" s="292"/>
      <c r="L14" s="65">
        <v>180</v>
      </c>
      <c r="M14" s="84">
        <v>180</v>
      </c>
      <c r="N14" s="299"/>
      <c r="O14" s="65">
        <v>180</v>
      </c>
      <c r="P14" s="166">
        <f>E14+H14+I14+L14+O14</f>
        <v>900</v>
      </c>
    </row>
    <row r="15" spans="1:16">
      <c r="A15" s="172" t="s">
        <v>44</v>
      </c>
      <c r="B15" s="164" t="s">
        <v>45</v>
      </c>
      <c r="C15" s="173"/>
      <c r="D15" s="25">
        <v>4</v>
      </c>
      <c r="E15" s="324">
        <v>240</v>
      </c>
      <c r="F15" s="84">
        <v>240</v>
      </c>
      <c r="G15" s="292"/>
      <c r="H15" s="65">
        <v>240</v>
      </c>
      <c r="I15" s="133">
        <v>240</v>
      </c>
      <c r="J15" s="84">
        <v>240</v>
      </c>
      <c r="K15" s="292"/>
      <c r="L15" s="65">
        <v>240</v>
      </c>
      <c r="M15" s="319">
        <v>240</v>
      </c>
      <c r="N15" s="328"/>
      <c r="O15" s="320">
        <v>240</v>
      </c>
      <c r="P15" s="166">
        <f>E15+H15+I15+L15+O15</f>
        <v>1200</v>
      </c>
    </row>
    <row r="16" spans="1:16">
      <c r="A16" s="276" t="s">
        <v>46</v>
      </c>
      <c r="B16" s="277" t="s">
        <v>47</v>
      </c>
      <c r="C16" s="278"/>
      <c r="D16" s="244">
        <v>2</v>
      </c>
      <c r="E16" s="306">
        <v>120</v>
      </c>
      <c r="F16" s="315">
        <v>120</v>
      </c>
      <c r="G16" s="294"/>
      <c r="H16" s="316">
        <v>120</v>
      </c>
      <c r="I16" s="244">
        <v>120</v>
      </c>
      <c r="J16" s="256">
        <v>120</v>
      </c>
      <c r="K16" s="297"/>
      <c r="L16" s="270">
        <v>120</v>
      </c>
      <c r="M16" s="256">
        <v>120</v>
      </c>
      <c r="N16" s="282"/>
      <c r="O16" s="270">
        <v>120</v>
      </c>
      <c r="P16" s="279">
        <f t="shared" ref="P16" si="2">SUM(E16,H16,I16,L16,O16)</f>
        <v>600</v>
      </c>
    </row>
    <row r="17" spans="1:16" ht="15.75">
      <c r="A17" s="177" t="s">
        <v>48</v>
      </c>
      <c r="B17" s="164"/>
      <c r="C17" s="173"/>
      <c r="D17" s="207">
        <f>SUM(D5:D16)</f>
        <v>19</v>
      </c>
      <c r="E17" s="317"/>
      <c r="F17" s="84"/>
      <c r="G17" s="292"/>
      <c r="H17" s="65"/>
      <c r="I17" s="133"/>
      <c r="J17" s="84"/>
      <c r="K17" s="292"/>
      <c r="L17" s="65"/>
      <c r="M17" s="84"/>
      <c r="N17" s="299"/>
      <c r="O17" s="65"/>
      <c r="P17" s="166"/>
    </row>
    <row r="18" spans="1:16">
      <c r="A18" s="172"/>
      <c r="B18" s="164"/>
      <c r="C18" s="173"/>
      <c r="D18" s="25"/>
      <c r="E18" s="317"/>
      <c r="F18" s="84"/>
      <c r="G18" s="292"/>
      <c r="H18" s="65"/>
      <c r="I18" s="133"/>
      <c r="J18" s="84"/>
      <c r="K18" s="292"/>
      <c r="L18" s="65"/>
      <c r="M18" s="84"/>
      <c r="N18" s="299"/>
      <c r="O18" s="65"/>
      <c r="P18" s="166"/>
    </row>
    <row r="19" spans="1:16" ht="15.75">
      <c r="A19" s="177" t="s">
        <v>63</v>
      </c>
      <c r="B19" s="164"/>
      <c r="C19" s="173"/>
      <c r="D19" s="25"/>
      <c r="E19" s="317"/>
      <c r="F19" s="84"/>
      <c r="G19" s="292"/>
      <c r="H19" s="65"/>
      <c r="I19" s="133"/>
      <c r="J19" s="84"/>
      <c r="K19" s="292"/>
      <c r="L19" s="65"/>
      <c r="M19" s="321"/>
      <c r="N19" s="329"/>
      <c r="O19" s="322"/>
      <c r="P19" s="166"/>
    </row>
    <row r="20" spans="1:16">
      <c r="A20" s="172" t="s">
        <v>148</v>
      </c>
      <c r="B20" s="164" t="s">
        <v>149</v>
      </c>
      <c r="C20" s="173"/>
      <c r="D20" s="25">
        <v>3</v>
      </c>
      <c r="E20" s="317">
        <v>180</v>
      </c>
      <c r="F20" s="84">
        <v>180</v>
      </c>
      <c r="G20" s="292"/>
      <c r="H20" s="65">
        <v>180</v>
      </c>
      <c r="I20" s="133">
        <v>180</v>
      </c>
      <c r="J20" s="84">
        <v>180</v>
      </c>
      <c r="K20" s="292"/>
      <c r="L20" s="65">
        <v>180</v>
      </c>
      <c r="M20" s="317">
        <v>180</v>
      </c>
      <c r="N20" s="297"/>
      <c r="O20" s="65">
        <v>180</v>
      </c>
      <c r="P20" s="166">
        <v>900</v>
      </c>
    </row>
    <row r="21" spans="1:16">
      <c r="A21" s="172" t="s">
        <v>150</v>
      </c>
      <c r="B21" s="164" t="s">
        <v>151</v>
      </c>
      <c r="C21" s="173"/>
      <c r="D21" s="25">
        <v>2</v>
      </c>
      <c r="E21" s="317">
        <v>120</v>
      </c>
      <c r="F21" s="84">
        <v>120</v>
      </c>
      <c r="G21" s="292"/>
      <c r="H21" s="65">
        <v>120</v>
      </c>
      <c r="I21" s="133">
        <v>120</v>
      </c>
      <c r="J21" s="84">
        <v>120</v>
      </c>
      <c r="K21" s="292"/>
      <c r="L21" s="65">
        <v>120</v>
      </c>
      <c r="M21" s="317">
        <v>120</v>
      </c>
      <c r="N21" s="297"/>
      <c r="O21" s="65">
        <v>120</v>
      </c>
      <c r="P21" s="166">
        <v>600</v>
      </c>
    </row>
    <row r="22" spans="1:16">
      <c r="A22" s="172" t="s">
        <v>152</v>
      </c>
      <c r="B22" s="164" t="s">
        <v>153</v>
      </c>
      <c r="C22" s="173"/>
      <c r="D22" s="25">
        <v>4</v>
      </c>
      <c r="E22" s="317">
        <v>240</v>
      </c>
      <c r="F22" s="84">
        <v>240</v>
      </c>
      <c r="G22" s="292"/>
      <c r="H22" s="65">
        <v>240</v>
      </c>
      <c r="I22" s="133">
        <v>240</v>
      </c>
      <c r="J22" s="84">
        <v>240</v>
      </c>
      <c r="K22" s="292"/>
      <c r="L22" s="65">
        <v>240</v>
      </c>
      <c r="M22" s="317">
        <v>240</v>
      </c>
      <c r="N22" s="297"/>
      <c r="O22" s="65">
        <v>240</v>
      </c>
      <c r="P22" s="166">
        <v>1200</v>
      </c>
    </row>
    <row r="23" spans="1:16">
      <c r="A23" s="172" t="s">
        <v>154</v>
      </c>
      <c r="B23" s="164" t="s">
        <v>155</v>
      </c>
      <c r="C23" s="173"/>
      <c r="D23" s="25">
        <v>4</v>
      </c>
      <c r="E23" s="317">
        <v>240</v>
      </c>
      <c r="F23" s="84">
        <v>240</v>
      </c>
      <c r="G23" s="292"/>
      <c r="H23" s="65">
        <v>240</v>
      </c>
      <c r="I23" s="133">
        <v>240</v>
      </c>
      <c r="J23" s="84">
        <v>240</v>
      </c>
      <c r="K23" s="292"/>
      <c r="L23" s="65">
        <v>240</v>
      </c>
      <c r="M23" s="317">
        <v>240</v>
      </c>
      <c r="N23" s="297"/>
      <c r="O23" s="65">
        <v>240</v>
      </c>
      <c r="P23" s="166">
        <f t="shared" ref="P23" si="3">E23+H23+I23+L23+O23</f>
        <v>1200</v>
      </c>
    </row>
    <row r="24" spans="1:16" ht="15.75">
      <c r="A24" s="177" t="s">
        <v>65</v>
      </c>
      <c r="B24" s="164"/>
      <c r="C24" s="173"/>
      <c r="D24" s="207">
        <f>SUM(D20:D23)</f>
        <v>13</v>
      </c>
      <c r="E24" s="317"/>
      <c r="F24" s="84"/>
      <c r="G24" s="102"/>
      <c r="H24" s="65"/>
      <c r="I24" s="133"/>
      <c r="J24" s="84"/>
      <c r="K24" s="102"/>
      <c r="L24" s="65"/>
      <c r="M24" s="84"/>
      <c r="N24" s="133"/>
      <c r="O24" s="65"/>
      <c r="P24" s="166"/>
    </row>
    <row r="25" spans="1:16">
      <c r="A25" s="172"/>
      <c r="B25" s="164"/>
      <c r="C25" s="173"/>
      <c r="D25" s="25"/>
      <c r="E25" s="317"/>
      <c r="F25" s="84"/>
      <c r="G25" s="102"/>
      <c r="H25" s="65"/>
      <c r="I25" s="133"/>
      <c r="J25" s="84"/>
      <c r="K25" s="102"/>
      <c r="L25" s="65"/>
      <c r="M25" s="84"/>
      <c r="N25" s="133"/>
      <c r="O25" s="65"/>
      <c r="P25" s="166"/>
    </row>
    <row r="26" spans="1:16" ht="15.75">
      <c r="A26" s="178" t="s">
        <v>14</v>
      </c>
      <c r="B26" s="179"/>
      <c r="C26" s="180"/>
      <c r="D26" s="123">
        <f>D17+D24</f>
        <v>32</v>
      </c>
      <c r="E26" s="325"/>
      <c r="F26" s="80"/>
      <c r="G26" s="103"/>
      <c r="H26" s="82"/>
      <c r="I26" s="145"/>
      <c r="J26" s="80"/>
      <c r="K26" s="103"/>
      <c r="L26" s="82"/>
      <c r="M26" s="80"/>
      <c r="N26" s="145"/>
      <c r="O26" s="82"/>
      <c r="P26" s="264">
        <f>SUM(P5:P25)</f>
        <v>9600</v>
      </c>
    </row>
    <row r="28" spans="1:16">
      <c r="A28" s="300" t="s">
        <v>146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25"/>
  <sheetViews>
    <sheetView zoomScale="120" zoomScaleNormal="120" workbookViewId="0">
      <selection activeCell="A26" sqref="A26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156</v>
      </c>
    </row>
    <row r="2" spans="1:16" ht="14.65" thickBot="1"/>
    <row r="3" spans="1:16" ht="15.75">
      <c r="A3" s="85" t="s">
        <v>1</v>
      </c>
      <c r="B3" s="61"/>
      <c r="C3" s="63"/>
      <c r="D3" s="255"/>
      <c r="E3" s="255" t="s">
        <v>2</v>
      </c>
      <c r="F3" s="341" t="s">
        <v>3</v>
      </c>
      <c r="G3" s="342"/>
      <c r="H3" s="340"/>
      <c r="I3" s="269" t="s">
        <v>5</v>
      </c>
      <c r="J3" s="338" t="s">
        <v>7</v>
      </c>
      <c r="K3" s="339"/>
      <c r="L3" s="340"/>
      <c r="M3" s="339" t="s">
        <v>120</v>
      </c>
      <c r="N3" s="339"/>
      <c r="O3" s="340"/>
      <c r="P3" s="90" t="s">
        <v>9</v>
      </c>
    </row>
    <row r="4" spans="1:16" ht="16.149999999999999" thickBot="1">
      <c r="A4" s="104" t="s">
        <v>10</v>
      </c>
      <c r="B4" s="58"/>
      <c r="C4" s="105"/>
      <c r="D4" s="143" t="s">
        <v>11</v>
      </c>
      <c r="E4" s="194" t="s">
        <v>12</v>
      </c>
      <c r="F4" s="308" t="s">
        <v>121</v>
      </c>
      <c r="G4" s="203" t="s">
        <v>13</v>
      </c>
      <c r="H4" s="204" t="s">
        <v>122</v>
      </c>
      <c r="I4" s="144" t="s">
        <v>12</v>
      </c>
      <c r="J4" s="98" t="s">
        <v>121</v>
      </c>
      <c r="K4" s="112" t="s">
        <v>13</v>
      </c>
      <c r="L4" s="301" t="s">
        <v>122</v>
      </c>
      <c r="M4" s="112" t="s">
        <v>121</v>
      </c>
      <c r="N4" s="144" t="s">
        <v>13</v>
      </c>
      <c r="O4" s="146" t="s">
        <v>122</v>
      </c>
      <c r="P4" s="100" t="s">
        <v>9</v>
      </c>
    </row>
    <row r="5" spans="1:16">
      <c r="A5" s="285" t="s">
        <v>25</v>
      </c>
      <c r="B5" s="286" t="s">
        <v>26</v>
      </c>
      <c r="C5" s="287"/>
      <c r="D5" s="288">
        <v>1</v>
      </c>
      <c r="E5" s="303">
        <v>60</v>
      </c>
      <c r="F5" s="309">
        <v>60</v>
      </c>
      <c r="G5" s="283"/>
      <c r="H5" s="310">
        <v>60</v>
      </c>
      <c r="I5" s="288">
        <v>60</v>
      </c>
      <c r="J5" s="289">
        <v>42</v>
      </c>
      <c r="K5" s="284">
        <v>18</v>
      </c>
      <c r="L5" s="290">
        <v>60</v>
      </c>
      <c r="M5" s="261">
        <v>60</v>
      </c>
      <c r="N5" s="282"/>
      <c r="O5" s="290">
        <v>60</v>
      </c>
      <c r="P5" s="291">
        <v>300</v>
      </c>
    </row>
    <row r="6" spans="1:16">
      <c r="A6" s="172" t="s">
        <v>29</v>
      </c>
      <c r="B6" s="164" t="s">
        <v>30</v>
      </c>
      <c r="C6" s="173"/>
      <c r="D6" s="133">
        <v>2</v>
      </c>
      <c r="E6" s="260">
        <v>120</v>
      </c>
      <c r="F6" s="84">
        <v>120</v>
      </c>
      <c r="G6" s="292"/>
      <c r="H6" s="105">
        <v>120</v>
      </c>
      <c r="I6" s="133">
        <v>120</v>
      </c>
      <c r="J6" s="94">
        <v>120</v>
      </c>
      <c r="K6" s="284"/>
      <c r="L6" s="65">
        <v>120</v>
      </c>
      <c r="M6" s="102">
        <v>84</v>
      </c>
      <c r="N6" s="298">
        <v>36</v>
      </c>
      <c r="O6" s="65">
        <v>120</v>
      </c>
      <c r="P6" s="91">
        <f t="shared" ref="P6:P14" si="0">SUM(E6,H6,I6,L6,O6)</f>
        <v>600</v>
      </c>
    </row>
    <row r="7" spans="1:16">
      <c r="A7" s="174" t="s">
        <v>31</v>
      </c>
      <c r="B7" s="164"/>
      <c r="C7" s="173"/>
      <c r="D7" s="133"/>
      <c r="E7" s="263">
        <f>0.25*E6</f>
        <v>30</v>
      </c>
      <c r="F7" s="267">
        <v>30</v>
      </c>
      <c r="G7" s="293"/>
      <c r="H7" s="268">
        <v>30</v>
      </c>
      <c r="I7" s="281">
        <v>30</v>
      </c>
      <c r="J7" s="206">
        <v>30</v>
      </c>
      <c r="K7" s="296"/>
      <c r="L7" s="302">
        <v>30</v>
      </c>
      <c r="M7" s="281">
        <v>21</v>
      </c>
      <c r="N7" s="296"/>
      <c r="O7" s="205"/>
      <c r="P7" s="91"/>
    </row>
    <row r="8" spans="1:16">
      <c r="A8" s="174" t="s">
        <v>32</v>
      </c>
      <c r="B8" s="164"/>
      <c r="C8" s="173"/>
      <c r="D8" s="133"/>
      <c r="E8" s="263">
        <f>0.75*E6</f>
        <v>90</v>
      </c>
      <c r="F8" s="267">
        <v>90</v>
      </c>
      <c r="G8" s="293"/>
      <c r="H8" s="268">
        <v>90</v>
      </c>
      <c r="I8" s="281">
        <v>90</v>
      </c>
      <c r="J8" s="206">
        <v>90</v>
      </c>
      <c r="K8" s="296"/>
      <c r="L8" s="302">
        <v>90</v>
      </c>
      <c r="M8" s="281">
        <v>63</v>
      </c>
      <c r="N8" s="296"/>
      <c r="O8" s="205"/>
      <c r="P8" s="91"/>
    </row>
    <row r="9" spans="1:16">
      <c r="A9" s="172" t="s">
        <v>37</v>
      </c>
      <c r="B9" s="164" t="s">
        <v>38</v>
      </c>
      <c r="C9" s="173"/>
      <c r="D9" s="133">
        <v>2</v>
      </c>
      <c r="E9" s="304">
        <v>120</v>
      </c>
      <c r="F9" s="311">
        <v>120</v>
      </c>
      <c r="G9" s="294"/>
      <c r="H9" s="312">
        <v>120</v>
      </c>
      <c r="I9" s="133">
        <v>120</v>
      </c>
      <c r="J9" s="84">
        <v>120</v>
      </c>
      <c r="K9" s="284"/>
      <c r="L9" s="65">
        <v>120</v>
      </c>
      <c r="M9" s="102">
        <v>120</v>
      </c>
      <c r="N9" s="282"/>
      <c r="O9" s="65">
        <v>120</v>
      </c>
      <c r="P9" s="91">
        <f t="shared" si="0"/>
        <v>600</v>
      </c>
    </row>
    <row r="10" spans="1:16">
      <c r="A10" s="276" t="s">
        <v>40</v>
      </c>
      <c r="B10" s="277" t="s">
        <v>41</v>
      </c>
      <c r="C10" s="278"/>
      <c r="D10" s="244">
        <v>1</v>
      </c>
      <c r="E10" s="305">
        <v>60</v>
      </c>
      <c r="F10" s="313">
        <v>60</v>
      </c>
      <c r="G10" s="295"/>
      <c r="H10" s="314">
        <v>60</v>
      </c>
      <c r="I10" s="288">
        <v>60</v>
      </c>
      <c r="J10" s="289">
        <v>60</v>
      </c>
      <c r="K10" s="284"/>
      <c r="L10" s="290">
        <v>60</v>
      </c>
      <c r="M10" s="261">
        <v>60</v>
      </c>
      <c r="N10" s="282"/>
      <c r="O10" s="290">
        <v>60</v>
      </c>
      <c r="P10" s="291">
        <v>300</v>
      </c>
    </row>
    <row r="11" spans="1:16">
      <c r="A11" s="172" t="s">
        <v>42</v>
      </c>
      <c r="B11" s="164" t="s">
        <v>43</v>
      </c>
      <c r="C11" s="173"/>
      <c r="D11" s="133">
        <v>2</v>
      </c>
      <c r="E11" s="260">
        <v>120</v>
      </c>
      <c r="F11" s="84">
        <v>120</v>
      </c>
      <c r="G11" s="292"/>
      <c r="H11" s="65">
        <v>120</v>
      </c>
      <c r="I11" s="133">
        <v>120</v>
      </c>
      <c r="J11" s="84">
        <v>120</v>
      </c>
      <c r="K11" s="292"/>
      <c r="L11" s="65">
        <v>120</v>
      </c>
      <c r="M11" s="102">
        <v>120</v>
      </c>
      <c r="N11" s="299"/>
      <c r="O11" s="65">
        <v>120</v>
      </c>
      <c r="P11" s="91">
        <f t="shared" si="0"/>
        <v>600</v>
      </c>
    </row>
    <row r="12" spans="1:16">
      <c r="A12" s="172" t="s">
        <v>123</v>
      </c>
      <c r="B12" s="164" t="s">
        <v>124</v>
      </c>
      <c r="C12" s="173"/>
      <c r="D12" s="133">
        <v>3</v>
      </c>
      <c r="E12" s="260">
        <v>180</v>
      </c>
      <c r="F12" s="84">
        <v>180</v>
      </c>
      <c r="G12" s="292"/>
      <c r="H12" s="65">
        <v>180</v>
      </c>
      <c r="I12" s="133">
        <v>180</v>
      </c>
      <c r="J12" s="84">
        <v>180</v>
      </c>
      <c r="K12" s="292"/>
      <c r="L12" s="65">
        <v>180</v>
      </c>
      <c r="M12" s="133">
        <v>126</v>
      </c>
      <c r="N12" s="297">
        <v>54</v>
      </c>
      <c r="O12" s="65">
        <v>180</v>
      </c>
      <c r="P12" s="91">
        <f t="shared" si="0"/>
        <v>900</v>
      </c>
    </row>
    <row r="13" spans="1:16">
      <c r="A13" s="172" t="s">
        <v>44</v>
      </c>
      <c r="B13" s="164" t="s">
        <v>45</v>
      </c>
      <c r="C13" s="173"/>
      <c r="D13" s="133">
        <v>3</v>
      </c>
      <c r="E13" s="260">
        <v>180</v>
      </c>
      <c r="F13" s="84">
        <v>126</v>
      </c>
      <c r="G13" s="292">
        <v>54</v>
      </c>
      <c r="H13" s="65">
        <v>180</v>
      </c>
      <c r="I13" s="133">
        <v>180</v>
      </c>
      <c r="J13" s="84">
        <v>180</v>
      </c>
      <c r="K13" s="297"/>
      <c r="L13" s="65">
        <v>180</v>
      </c>
      <c r="M13" s="102">
        <v>126</v>
      </c>
      <c r="N13" s="297">
        <v>54</v>
      </c>
      <c r="O13" s="65">
        <v>180</v>
      </c>
      <c r="P13" s="91">
        <f t="shared" si="0"/>
        <v>900</v>
      </c>
    </row>
    <row r="14" spans="1:16">
      <c r="A14" s="276" t="s">
        <v>46</v>
      </c>
      <c r="B14" s="277" t="s">
        <v>47</v>
      </c>
      <c r="C14" s="278"/>
      <c r="D14" s="244">
        <v>2</v>
      </c>
      <c r="E14" s="306">
        <v>120</v>
      </c>
      <c r="F14" s="315">
        <v>84</v>
      </c>
      <c r="G14" s="294">
        <v>36</v>
      </c>
      <c r="H14" s="316">
        <v>120</v>
      </c>
      <c r="I14" s="244">
        <v>120</v>
      </c>
      <c r="J14" s="256">
        <v>84</v>
      </c>
      <c r="K14" s="297">
        <v>36</v>
      </c>
      <c r="L14" s="270">
        <v>120</v>
      </c>
      <c r="M14" s="243">
        <v>120</v>
      </c>
      <c r="N14" s="282"/>
      <c r="O14" s="270">
        <v>120</v>
      </c>
      <c r="P14" s="280">
        <f t="shared" si="0"/>
        <v>600</v>
      </c>
    </row>
    <row r="15" spans="1:16" ht="15.75">
      <c r="A15" s="177" t="s">
        <v>48</v>
      </c>
      <c r="B15" s="164"/>
      <c r="C15" s="173"/>
      <c r="D15" s="201">
        <f>SUM(D5:D14)</f>
        <v>16</v>
      </c>
      <c r="E15" s="260"/>
      <c r="F15" s="84"/>
      <c r="G15" s="292"/>
      <c r="H15" s="65"/>
      <c r="I15" s="133"/>
      <c r="J15" s="84"/>
      <c r="K15" s="292"/>
      <c r="L15" s="65"/>
      <c r="M15" s="102"/>
      <c r="N15" s="299"/>
      <c r="O15" s="65"/>
      <c r="P15" s="91"/>
    </row>
    <row r="16" spans="1:16">
      <c r="A16" s="172"/>
      <c r="B16" s="164"/>
      <c r="C16" s="173"/>
      <c r="D16" s="4"/>
      <c r="E16" s="129"/>
      <c r="F16" s="102"/>
      <c r="G16" s="292"/>
      <c r="H16" s="138"/>
      <c r="I16" s="102"/>
      <c r="J16" s="102"/>
      <c r="K16" s="292"/>
      <c r="L16" s="25"/>
      <c r="M16" s="84"/>
      <c r="N16" s="299"/>
      <c r="O16" s="65"/>
      <c r="P16" s="91"/>
    </row>
    <row r="17" spans="1:16" ht="15.75">
      <c r="A17" s="177" t="s">
        <v>63</v>
      </c>
      <c r="B17" s="164"/>
      <c r="C17" s="173"/>
      <c r="D17" s="4"/>
      <c r="E17" s="129"/>
      <c r="F17" s="102"/>
      <c r="G17" s="292"/>
      <c r="H17" s="138"/>
      <c r="I17" s="102"/>
      <c r="J17" s="102"/>
      <c r="K17" s="292"/>
      <c r="L17" s="25"/>
      <c r="M17" s="84"/>
      <c r="N17" s="299"/>
      <c r="O17" s="65"/>
      <c r="P17" s="91"/>
    </row>
    <row r="18" spans="1:16">
      <c r="A18" s="172" t="s">
        <v>157</v>
      </c>
      <c r="B18" s="164" t="s">
        <v>158</v>
      </c>
      <c r="C18" s="173"/>
      <c r="D18" s="4">
        <v>4</v>
      </c>
      <c r="E18" s="129">
        <v>210</v>
      </c>
      <c r="F18" s="102">
        <v>210</v>
      </c>
      <c r="G18" s="292"/>
      <c r="H18" s="138">
        <v>210</v>
      </c>
      <c r="I18" s="102">
        <v>210</v>
      </c>
      <c r="J18" s="102">
        <v>210</v>
      </c>
      <c r="K18" s="292"/>
      <c r="L18" s="138">
        <v>210</v>
      </c>
      <c r="M18" s="84">
        <v>147</v>
      </c>
      <c r="N18" s="299">
        <v>63</v>
      </c>
      <c r="O18" s="138">
        <v>210</v>
      </c>
      <c r="P18" s="91">
        <f>E18+H18+I18+L18+O18</f>
        <v>1050</v>
      </c>
    </row>
    <row r="19" spans="1:16">
      <c r="A19" s="172" t="s">
        <v>159</v>
      </c>
      <c r="B19" s="164" t="s">
        <v>112</v>
      </c>
      <c r="C19" s="173"/>
      <c r="D19" s="4">
        <v>8</v>
      </c>
      <c r="E19" s="129">
        <v>480</v>
      </c>
      <c r="F19" s="102">
        <v>336</v>
      </c>
      <c r="G19" s="292">
        <v>144</v>
      </c>
      <c r="H19" s="138">
        <v>480</v>
      </c>
      <c r="I19" s="102">
        <v>480</v>
      </c>
      <c r="J19" s="102">
        <v>336</v>
      </c>
      <c r="K19" s="292">
        <v>144</v>
      </c>
      <c r="L19" s="138">
        <v>480</v>
      </c>
      <c r="M19" s="129">
        <v>480</v>
      </c>
      <c r="N19" s="299"/>
      <c r="O19" s="138">
        <v>480</v>
      </c>
      <c r="P19" s="91">
        <f t="shared" ref="P19:P20" si="1">E19+H19+I19+L19+O19</f>
        <v>2400</v>
      </c>
    </row>
    <row r="20" spans="1:16">
      <c r="A20" s="172" t="s">
        <v>113</v>
      </c>
      <c r="B20" s="164" t="s">
        <v>114</v>
      </c>
      <c r="C20" s="173"/>
      <c r="D20" s="4">
        <v>4</v>
      </c>
      <c r="E20" s="129">
        <v>270</v>
      </c>
      <c r="F20" s="102">
        <v>270</v>
      </c>
      <c r="G20" s="292"/>
      <c r="H20" s="138">
        <v>270</v>
      </c>
      <c r="I20" s="102">
        <v>270</v>
      </c>
      <c r="J20" s="102">
        <v>270</v>
      </c>
      <c r="K20" s="292"/>
      <c r="L20" s="138">
        <v>270</v>
      </c>
      <c r="M20" s="84">
        <v>189</v>
      </c>
      <c r="N20" s="299">
        <v>81</v>
      </c>
      <c r="O20" s="138">
        <v>270</v>
      </c>
      <c r="P20" s="91">
        <f t="shared" si="1"/>
        <v>1350</v>
      </c>
    </row>
    <row r="21" spans="1:16" ht="15.75">
      <c r="A21" s="177" t="s">
        <v>65</v>
      </c>
      <c r="B21" s="164"/>
      <c r="C21" s="173"/>
      <c r="D21" s="83">
        <f>SUM(D18:D20)</f>
        <v>16</v>
      </c>
      <c r="E21" s="129"/>
      <c r="F21" s="102"/>
      <c r="G21" s="102"/>
      <c r="H21" s="138"/>
      <c r="I21" s="102"/>
      <c r="J21" s="102"/>
      <c r="K21" s="102"/>
      <c r="L21" s="25"/>
      <c r="M21" s="84"/>
      <c r="N21" s="133"/>
      <c r="O21" s="65"/>
      <c r="P21" s="91"/>
    </row>
    <row r="22" spans="1:16">
      <c r="A22" s="172"/>
      <c r="B22" s="164"/>
      <c r="C22" s="173"/>
      <c r="D22" s="4"/>
      <c r="E22" s="129"/>
      <c r="F22" s="102"/>
      <c r="G22" s="102"/>
      <c r="H22" s="138"/>
      <c r="I22" s="102"/>
      <c r="J22" s="102"/>
      <c r="K22" s="102"/>
      <c r="L22" s="25"/>
      <c r="M22" s="84"/>
      <c r="N22" s="133"/>
      <c r="O22" s="65"/>
      <c r="P22" s="91"/>
    </row>
    <row r="23" spans="1:16" ht="16.149999999999999" thickBot="1">
      <c r="A23" s="178" t="s">
        <v>14</v>
      </c>
      <c r="B23" s="179"/>
      <c r="C23" s="180"/>
      <c r="D23" s="124">
        <f>D15+D21</f>
        <v>32</v>
      </c>
      <c r="E23" s="19"/>
      <c r="F23" s="55"/>
      <c r="G23" s="55"/>
      <c r="H23" s="189"/>
      <c r="I23" s="103"/>
      <c r="J23" s="103"/>
      <c r="K23" s="103"/>
      <c r="L23" s="147"/>
      <c r="M23" s="80"/>
      <c r="N23" s="145"/>
      <c r="O23" s="82"/>
      <c r="P23" s="93">
        <f>SUM(P5:P22)</f>
        <v>9600</v>
      </c>
    </row>
    <row r="25" spans="1:16">
      <c r="A25" s="300" t="s">
        <v>146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Props1.xml><?xml version="1.0" encoding="utf-8"?>
<ds:datastoreItem xmlns:ds="http://schemas.openxmlformats.org/officeDocument/2006/customXml" ds:itemID="{9314CC0E-A7FD-4B39-AFFE-3C48411ABC43}"/>
</file>

<file path=customXml/itemProps2.xml><?xml version="1.0" encoding="utf-8"?>
<ds:datastoreItem xmlns:ds="http://schemas.openxmlformats.org/officeDocument/2006/customXml" ds:itemID="{4EA9E092-A688-42BB-8A55-143D9383B91D}"/>
</file>

<file path=customXml/itemProps3.xml><?xml version="1.0" encoding="utf-8"?>
<ds:datastoreItem xmlns:ds="http://schemas.openxmlformats.org/officeDocument/2006/customXml" ds:itemID="{4EBEB294-3B02-44DD-B594-A7A98775E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Bart Vanhaeren</cp:lastModifiedBy>
  <cp:revision/>
  <dcterms:created xsi:type="dcterms:W3CDTF">2021-08-31T12:52:34Z</dcterms:created>
  <dcterms:modified xsi:type="dcterms:W3CDTF">2024-10-16T08:45:03Z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MediaServiceImageTags">
    <vt:lpwstr/>
  </property>
</Properties>
</file>