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valuatie\"/>
    </mc:Choice>
  </mc:AlternateContent>
  <xr:revisionPtr revIDLastSave="0" documentId="13_ncr:1_{2CE90F32-25BD-4A3F-B91C-670D3AE7333F}" xr6:coauthVersionLast="36" xr6:coauthVersionMax="47" xr10:uidLastSave="{00000000-0000-0000-0000-000000000000}"/>
  <bookViews>
    <workbookView xWindow="0" yWindow="0" windowWidth="28800" windowHeight="11625" activeTab="1" xr2:uid="{00000000-000D-0000-FFFF-FFFF00000000}"/>
  </bookViews>
  <sheets>
    <sheet name="principes" sheetId="40" r:id="rId1"/>
    <sheet name="4EWB" sheetId="6" r:id="rId2"/>
    <sheet name="4HW" sheetId="39" r:id="rId3"/>
    <sheet name="4LB" sheetId="22" r:id="rId4"/>
    <sheet name="4NW" sheetId="24" r:id="rId5"/>
    <sheet name="4 BO" sheetId="41" r:id="rId6"/>
  </sheets>
  <definedNames>
    <definedName name="_xlnm.Print_Titles" localSheetId="1">'4EWB'!$1:$1</definedName>
    <definedName name="_xlnm.Print_Titles" localSheetId="2">'4HW'!$1:$1</definedName>
    <definedName name="_xlnm.Print_Titles" localSheetId="3">'4LB'!$1:$1</definedName>
    <definedName name="_xlnm.Print_Titles" localSheetId="4">'4NW'!$1:$1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1" l="1"/>
  <c r="R23" i="41"/>
  <c r="D20" i="41"/>
  <c r="D26" i="41" s="1"/>
  <c r="R19" i="41"/>
  <c r="R18" i="41"/>
  <c r="R17" i="41"/>
  <c r="R16" i="41"/>
  <c r="R14" i="41"/>
  <c r="R9" i="41"/>
  <c r="R6" i="41"/>
  <c r="R26" i="41" s="1"/>
  <c r="R18" i="39" l="1"/>
  <c r="Q8" i="39"/>
  <c r="R8" i="39" s="1"/>
  <c r="R9" i="22" l="1"/>
  <c r="R6" i="6"/>
  <c r="R22" i="6" l="1"/>
  <c r="P15" i="39" l="1"/>
  <c r="Q15" i="39" s="1"/>
  <c r="K15" i="39"/>
  <c r="M15" i="39" s="1"/>
  <c r="H15" i="39"/>
  <c r="I15" i="39" s="1"/>
  <c r="R15" i="39" s="1"/>
  <c r="R19" i="39"/>
  <c r="R14" i="39"/>
  <c r="R11" i="39"/>
  <c r="R7" i="39"/>
  <c r="R6" i="39"/>
  <c r="R5" i="39"/>
  <c r="R29" i="39" s="1"/>
  <c r="D21" i="39"/>
  <c r="D29" i="39" s="1"/>
  <c r="Q10" i="22"/>
  <c r="R10" i="22" s="1"/>
  <c r="R16" i="24" l="1"/>
  <c r="D24" i="24" l="1"/>
  <c r="P17" i="24"/>
  <c r="Q17" i="24" s="1"/>
  <c r="K17" i="24"/>
  <c r="M17" i="24" s="1"/>
  <c r="I17" i="24"/>
  <c r="R17" i="24" s="1"/>
  <c r="R13" i="24"/>
  <c r="R7" i="24"/>
  <c r="R6" i="24"/>
  <c r="R5" i="24"/>
  <c r="R24" i="24" l="1"/>
  <c r="R19" i="22"/>
  <c r="D24" i="22"/>
  <c r="I23" i="22"/>
  <c r="R23" i="22" s="1"/>
  <c r="H23" i="22"/>
  <c r="G23" i="22"/>
  <c r="P17" i="22"/>
  <c r="Q17" i="22" s="1"/>
  <c r="K17" i="22"/>
  <c r="M17" i="22" s="1"/>
  <c r="H17" i="22"/>
  <c r="I17" i="22" s="1"/>
  <c r="R16" i="22"/>
  <c r="R13" i="22"/>
  <c r="R7" i="22"/>
  <c r="R6" i="22"/>
  <c r="R5" i="22"/>
  <c r="R17" i="22" l="1"/>
  <c r="R24" i="22"/>
  <c r="H23" i="6"/>
  <c r="I23" i="6"/>
  <c r="G23" i="6"/>
  <c r="P18" i="6"/>
  <c r="Q18" i="6" s="1"/>
  <c r="K18" i="6"/>
  <c r="M18" i="6" s="1"/>
  <c r="H18" i="6"/>
  <c r="I18" i="6" s="1"/>
  <c r="R17" i="6"/>
  <c r="R8" i="6"/>
  <c r="R7" i="6"/>
  <c r="D24" i="6"/>
  <c r="R23" i="6"/>
  <c r="R18" i="6"/>
  <c r="R14" i="6"/>
  <c r="R11" i="6"/>
  <c r="R10" i="6"/>
  <c r="R5" i="6"/>
  <c r="R24" i="6" l="1"/>
</calcChain>
</file>

<file path=xl/sharedStrings.xml><?xml version="1.0" encoding="utf-8"?>
<sst xmlns="http://schemas.openxmlformats.org/spreadsheetml/2006/main" count="389" uniqueCount="87">
  <si>
    <t>Puntenverdeling 4de jaar: Principes</t>
  </si>
  <si>
    <t>- basis = lessentabel</t>
  </si>
  <si>
    <t>- puntenvolumes in verhouding tot aantal wekelijkse lestijden (uitz. 3ZW en BT)</t>
  </si>
  <si>
    <t>- volume per uur verhoogd i.f.v. deelbaarheid en aantal karakters in Skore (t.o.v. vorig schooljaar)</t>
  </si>
  <si>
    <t>- examensysteem: niet-richtingspecifieke vakken van 1 of 2 wekelijkse lestijden worden met Pasen niet geëxamineerd (behalve talen 2 u/week)</t>
  </si>
  <si>
    <t>- TR1/TR2/TR3: 40/30/30</t>
  </si>
  <si>
    <t>- DW/EX: D 40/60; D/A 50/50</t>
  </si>
  <si>
    <t>- MVT in examensysteem: 50% op geïntegreerd examen; 50% op DW (waarvan 1/3 op kennis en 2/3 op vaardigheden)</t>
  </si>
  <si>
    <t>- MVT in A: 25% kennis; 75% vaardigheden</t>
  </si>
  <si>
    <t>- Nederlands: D en D/A 50% kennis en 50% vaardigheden; in D: examen = 30% (=kennis); D/A: examen = 25% (= kennis)</t>
  </si>
  <si>
    <t>- Nederlands in A-fin: 25% kennis; 75% vaardigheden</t>
  </si>
  <si>
    <t>- MVT 1 uur: geen ondervederling vaardigheden/kennis</t>
  </si>
  <si>
    <t>- geen examens voor vakken in het complementair gedeelte (~beperking van het aantal evaluatiedagen)</t>
  </si>
  <si>
    <t>Puntenverdeling 4de jaar Fin. DO: 4 Economische wetenschappen</t>
  </si>
  <si>
    <t>Lessenrooster / agenda</t>
  </si>
  <si>
    <t>DW1</t>
  </si>
  <si>
    <t>DW2</t>
  </si>
  <si>
    <t>EERSTE TRIMESTER</t>
  </si>
  <si>
    <t>DW3</t>
  </si>
  <si>
    <t>TWEEDE TRIMESTER</t>
  </si>
  <si>
    <t>DW4</t>
  </si>
  <si>
    <t>DERDE TRIMESTER</t>
  </si>
  <si>
    <t>Jaartotaal</t>
  </si>
  <si>
    <t>Basispakket</t>
  </si>
  <si>
    <t>Aantal lesuren</t>
  </si>
  <si>
    <t>DW</t>
  </si>
  <si>
    <t>EX</t>
  </si>
  <si>
    <t>TOTAAL</t>
  </si>
  <si>
    <t>Aardrijkskunde</t>
  </si>
  <si>
    <t>AV AAR</t>
  </si>
  <si>
    <t>2EX</t>
  </si>
  <si>
    <t>Artistieke vorming</t>
  </si>
  <si>
    <t>AV ART</t>
  </si>
  <si>
    <t>PE</t>
  </si>
  <si>
    <t>Biologie</t>
  </si>
  <si>
    <t>AV BIO</t>
  </si>
  <si>
    <t>Chemie</t>
  </si>
  <si>
    <t>AV CHE</t>
  </si>
  <si>
    <t>Duits</t>
  </si>
  <si>
    <t>AV DUI</t>
  </si>
  <si>
    <t>Economie</t>
  </si>
  <si>
    <t>AV ECO</t>
  </si>
  <si>
    <t>3EX</t>
  </si>
  <si>
    <t>Engels</t>
  </si>
  <si>
    <t>AV ENG</t>
  </si>
  <si>
    <t xml:space="preserve">    Engels kennis</t>
  </si>
  <si>
    <t xml:space="preserve">    Engels vaardigheden</t>
  </si>
  <si>
    <t>Frans</t>
  </si>
  <si>
    <t>AV FRA</t>
  </si>
  <si>
    <t xml:space="preserve">    Frans kennis</t>
  </si>
  <si>
    <t xml:space="preserve">    Frans vaardigheden</t>
  </si>
  <si>
    <t>Fysica</t>
  </si>
  <si>
    <t>AV FYS</t>
  </si>
  <si>
    <t>Geschiedenis</t>
  </si>
  <si>
    <t>AV GES</t>
  </si>
  <si>
    <t>Godsdienst</t>
  </si>
  <si>
    <t>AV GOD</t>
  </si>
  <si>
    <t>Lichamelijke opvoeding</t>
  </si>
  <si>
    <t>AV LO</t>
  </si>
  <si>
    <t>Mens en samenleving</t>
  </si>
  <si>
    <t>AV XX</t>
  </si>
  <si>
    <t>Nederlands</t>
  </si>
  <si>
    <t>AV NED</t>
  </si>
  <si>
    <t>Wiskunde</t>
  </si>
  <si>
    <t>AV WIS</t>
  </si>
  <si>
    <t>Totaal aantal basisuren</t>
  </si>
  <si>
    <t>Puntenverdeling 4de jaar Fin. DO: 4 Humane wetenschappen</t>
  </si>
  <si>
    <t>MEAV</t>
  </si>
  <si>
    <t>Specifieke vakken</t>
  </si>
  <si>
    <t>Filosofie</t>
  </si>
  <si>
    <t>AV FIL</t>
  </si>
  <si>
    <t>Kunstbeschouwing</t>
  </si>
  <si>
    <t>Sociologie en psychologie</t>
  </si>
  <si>
    <t>AV SP</t>
  </si>
  <si>
    <t>Totaal aantal specifieke uren</t>
  </si>
  <si>
    <t>Puntenverdeling 4de jaar Fin. DO: 4 Latijn</t>
  </si>
  <si>
    <t>Latijn</t>
  </si>
  <si>
    <t>AV LAT</t>
  </si>
  <si>
    <t>Puntenverdeling 4de jaar Fin. DO: 4 Natuurwetenschappen</t>
  </si>
  <si>
    <t>Seminarie wetenschappen</t>
  </si>
  <si>
    <t>Puntenverdeling Fin. D-A: 4 Bedrijf en organisatie</t>
  </si>
  <si>
    <t>Informatica</t>
  </si>
  <si>
    <t>AV INF</t>
  </si>
  <si>
    <t>Natuurwetenschappen</t>
  </si>
  <si>
    <t>AV NW</t>
  </si>
  <si>
    <t>Bedrijfseconomie</t>
  </si>
  <si>
    <t>TV BECO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</si>
</sst>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0" borderId="0"/>
    <xf numFmtId="0" fontId="3" fillId="0" borderId="0"/>
    <xf numFmtId="0" fontId="3" fillId="0" borderId="0">
      <alignment horizontal="right"/>
    </xf>
    <xf numFmtId="0" fontId="3" fillId="7" borderId="0"/>
    <xf numFmtId="0" fontId="4" fillId="0" borderId="0"/>
  </cellStyleXfs>
  <cellXfs count="236">
    <xf numFmtId="0" fontId="0" fillId="0" borderId="0" xfId="0"/>
    <xf numFmtId="0" fontId="2" fillId="0" borderId="0" xfId="6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3" applyFill="1" applyBorder="1" applyAlignment="1">
      <alignment horizontal="center"/>
    </xf>
    <xf numFmtId="0" fontId="3" fillId="0" borderId="2" xfId="7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8" borderId="4" xfId="0" applyFill="1" applyBorder="1"/>
    <xf numFmtId="0" fontId="3" fillId="0" borderId="6" xfId="7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9" xfId="3" applyFill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5" fillId="0" borderId="11" xfId="10" applyFont="1" applyBorder="1" applyAlignment="1">
      <alignment horizontal="center"/>
    </xf>
    <xf numFmtId="0" fontId="1" fillId="0" borderId="4" xfId="3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7" applyBorder="1" applyAlignment="1">
      <alignment horizontal="center"/>
    </xf>
    <xf numFmtId="0" fontId="3" fillId="8" borderId="7" xfId="7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5" fillId="0" borderId="12" xfId="1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7" applyBorder="1" applyAlignment="1">
      <alignment horizontal="center"/>
    </xf>
    <xf numFmtId="0" fontId="1" fillId="0" borderId="5" xfId="3" applyFill="1" applyBorder="1" applyAlignment="1">
      <alignment horizontal="center"/>
    </xf>
    <xf numFmtId="0" fontId="1" fillId="8" borderId="5" xfId="3" applyFill="1" applyBorder="1" applyAlignment="1">
      <alignment horizontal="center"/>
    </xf>
    <xf numFmtId="0" fontId="3" fillId="0" borderId="6" xfId="7" applyBorder="1" applyAlignment="1">
      <alignment horizontal="center"/>
    </xf>
    <xf numFmtId="0" fontId="1" fillId="0" borderId="14" xfId="3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8" borderId="9" xfId="3" applyFill="1" applyBorder="1" applyAlignment="1">
      <alignment horizontal="center"/>
    </xf>
    <xf numFmtId="0" fontId="3" fillId="8" borderId="17" xfId="7" applyFill="1" applyBorder="1" applyAlignment="1">
      <alignment horizontal="center"/>
    </xf>
    <xf numFmtId="0" fontId="6" fillId="0" borderId="18" xfId="1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1" fillId="8" borderId="14" xfId="3" applyFill="1" applyBorder="1" applyAlignment="1">
      <alignment horizontal="center"/>
    </xf>
    <xf numFmtId="0" fontId="3" fillId="8" borderId="15" xfId="7" applyFill="1" applyBorder="1" applyAlignment="1">
      <alignment horizontal="center"/>
    </xf>
    <xf numFmtId="0" fontId="7" fillId="0" borderId="21" xfId="10" applyFont="1" applyBorder="1" applyAlignment="1">
      <alignment horizontal="center"/>
    </xf>
    <xf numFmtId="0" fontId="7" fillId="0" borderId="22" xfId="10" applyFont="1" applyBorder="1" applyAlignment="1">
      <alignment horizontal="center"/>
    </xf>
    <xf numFmtId="0" fontId="7" fillId="0" borderId="23" xfId="10" applyFont="1" applyBorder="1" applyAlignment="1">
      <alignment horizontal="center"/>
    </xf>
    <xf numFmtId="0" fontId="8" fillId="0" borderId="25" xfId="10" applyFont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6" xfId="3" applyFill="1" applyBorder="1" applyAlignment="1">
      <alignment horizontal="center"/>
    </xf>
    <xf numFmtId="0" fontId="1" fillId="0" borderId="27" xfId="3" applyFill="1" applyBorder="1" applyAlignment="1">
      <alignment horizontal="center"/>
    </xf>
    <xf numFmtId="0" fontId="1" fillId="0" borderId="28" xfId="3" applyFill="1" applyBorder="1" applyAlignment="1">
      <alignment horizontal="center"/>
    </xf>
    <xf numFmtId="0" fontId="1" fillId="0" borderId="29" xfId="3" applyFill="1" applyBorder="1" applyAlignment="1">
      <alignment horizontal="center"/>
    </xf>
    <xf numFmtId="0" fontId="1" fillId="0" borderId="30" xfId="3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32" xfId="10" applyFont="1" applyBorder="1" applyAlignment="1">
      <alignment horizontal="center"/>
    </xf>
    <xf numFmtId="0" fontId="3" fillId="0" borderId="33" xfId="7" applyBorder="1"/>
    <xf numFmtId="0" fontId="0" fillId="0" borderId="34" xfId="0" applyBorder="1"/>
    <xf numFmtId="0" fontId="0" fillId="0" borderId="34" xfId="0" applyBorder="1" applyAlignment="1">
      <alignment horizontal="center"/>
    </xf>
    <xf numFmtId="0" fontId="0" fillId="8" borderId="35" xfId="0" applyFill="1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8" borderId="38" xfId="0" applyFill="1" applyBorder="1"/>
    <xf numFmtId="0" fontId="0" fillId="0" borderId="39" xfId="0" applyBorder="1" applyAlignment="1">
      <alignment horizontal="center"/>
    </xf>
    <xf numFmtId="0" fontId="3" fillId="0" borderId="40" xfId="7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3" fillId="0" borderId="42" xfId="7" applyBorder="1" applyAlignment="1">
      <alignment horizontal="center"/>
    </xf>
    <xf numFmtId="0" fontId="5" fillId="0" borderId="43" xfId="10" applyFont="1" applyBorder="1" applyAlignment="1">
      <alignment horizontal="center"/>
    </xf>
    <xf numFmtId="0" fontId="1" fillId="0" borderId="38" xfId="3" applyFill="1" applyBorder="1" applyAlignment="1">
      <alignment horizontal="center"/>
    </xf>
    <xf numFmtId="0" fontId="1" fillId="0" borderId="39" xfId="3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35" xfId="7" applyBorder="1"/>
    <xf numFmtId="0" fontId="1" fillId="8" borderId="39" xfId="3" applyFill="1" applyBorder="1" applyAlignment="1">
      <alignment horizontal="center"/>
    </xf>
    <xf numFmtId="0" fontId="1" fillId="8" borderId="38" xfId="3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6" fillId="0" borderId="46" xfId="1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50" xfId="10" applyFont="1" applyBorder="1" applyAlignment="1">
      <alignment horizontal="center"/>
    </xf>
    <xf numFmtId="0" fontId="8" fillId="0" borderId="51" xfId="1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53" xfId="7" applyBorder="1"/>
    <xf numFmtId="0" fontId="0" fillId="0" borderId="38" xfId="0" applyBorder="1"/>
    <xf numFmtId="0" fontId="0" fillId="0" borderId="9" xfId="0" applyBorder="1"/>
    <xf numFmtId="0" fontId="7" fillId="0" borderId="55" xfId="10" applyFont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0" fillId="0" borderId="14" xfId="3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5" xfId="3" applyFont="1" applyFill="1" applyBorder="1" applyAlignment="1">
      <alignment horizontal="center"/>
    </xf>
    <xf numFmtId="0" fontId="10" fillId="8" borderId="9" xfId="3" applyFont="1" applyFill="1" applyBorder="1" applyAlignment="1">
      <alignment horizontal="center"/>
    </xf>
    <xf numFmtId="0" fontId="10" fillId="8" borderId="1" xfId="3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4" xfId="0" applyFont="1" applyFill="1" applyBorder="1"/>
    <xf numFmtId="0" fontId="10" fillId="8" borderId="38" xfId="0" applyFont="1" applyFill="1" applyBorder="1"/>
    <xf numFmtId="0" fontId="10" fillId="0" borderId="9" xfId="3" applyFont="1" applyFill="1" applyBorder="1" applyAlignment="1">
      <alignment horizontal="center"/>
    </xf>
    <xf numFmtId="0" fontId="0" fillId="0" borderId="60" xfId="0" applyBorder="1"/>
    <xf numFmtId="0" fontId="0" fillId="0" borderId="54" xfId="0" applyBorder="1" applyAlignment="1">
      <alignment horizontal="center"/>
    </xf>
    <xf numFmtId="0" fontId="3" fillId="0" borderId="61" xfId="9" applyFill="1" applyBorder="1" applyAlignment="1">
      <alignment horizontal="center"/>
    </xf>
    <xf numFmtId="0" fontId="0" fillId="0" borderId="62" xfId="0" applyBorder="1"/>
    <xf numFmtId="0" fontId="3" fillId="0" borderId="62" xfId="7" applyBorder="1"/>
    <xf numFmtId="0" fontId="3" fillId="7" borderId="22" xfId="9" applyBorder="1"/>
    <xf numFmtId="0" fontId="3" fillId="7" borderId="23" xfId="9" applyBorder="1"/>
    <xf numFmtId="0" fontId="10" fillId="0" borderId="60" xfId="3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10" fillId="0" borderId="63" xfId="3" applyFont="1" applyFill="1" applyBorder="1" applyAlignment="1">
      <alignment horizontal="center"/>
    </xf>
    <xf numFmtId="0" fontId="3" fillId="0" borderId="54" xfId="7" applyBorder="1" applyAlignment="1">
      <alignment horizontal="center"/>
    </xf>
    <xf numFmtId="0" fontId="0" fillId="0" borderId="58" xfId="0" applyBorder="1" applyAlignment="1">
      <alignment horizontal="center"/>
    </xf>
    <xf numFmtId="0" fontId="10" fillId="0" borderId="57" xfId="3" applyFont="1" applyFill="1" applyBorder="1" applyAlignment="1">
      <alignment horizontal="center"/>
    </xf>
    <xf numFmtId="0" fontId="1" fillId="0" borderId="57" xfId="3" applyFill="1" applyBorder="1" applyAlignment="1">
      <alignment horizontal="center"/>
    </xf>
    <xf numFmtId="0" fontId="0" fillId="0" borderId="0" xfId="0" quotePrefix="1"/>
    <xf numFmtId="0" fontId="1" fillId="0" borderId="63" xfId="3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7" fillId="9" borderId="23" xfId="10" applyFont="1" applyFill="1" applyBorder="1" applyAlignment="1">
      <alignment horizontal="center"/>
    </xf>
    <xf numFmtId="0" fontId="8" fillId="9" borderId="21" xfId="1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3" fillId="8" borderId="6" xfId="7" applyFill="1" applyBorder="1" applyAlignment="1">
      <alignment horizontal="center"/>
    </xf>
    <xf numFmtId="0" fontId="5" fillId="0" borderId="67" xfId="10" applyFont="1" applyBorder="1" applyAlignment="1">
      <alignment horizontal="center"/>
    </xf>
    <xf numFmtId="0" fontId="7" fillId="0" borderId="68" xfId="10" applyFont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3" fillId="0" borderId="70" xfId="7" applyBorder="1" applyAlignment="1">
      <alignment horizontal="center"/>
    </xf>
    <xf numFmtId="0" fontId="7" fillId="9" borderId="22" xfId="10" applyFont="1" applyFill="1" applyBorder="1" applyAlignment="1">
      <alignment horizontal="center"/>
    </xf>
    <xf numFmtId="0" fontId="8" fillId="9" borderId="24" xfId="1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8" borderId="8" xfId="7" applyFill="1" applyBorder="1" applyAlignment="1">
      <alignment horizontal="center"/>
    </xf>
    <xf numFmtId="0" fontId="5" fillId="0" borderId="13" xfId="10" applyFont="1" applyBorder="1" applyAlignment="1">
      <alignment horizontal="center"/>
    </xf>
    <xf numFmtId="0" fontId="7" fillId="0" borderId="71" xfId="10" applyFont="1" applyBorder="1" applyAlignment="1">
      <alignment horizontal="center"/>
    </xf>
    <xf numFmtId="0" fontId="1" fillId="0" borderId="59" xfId="3" applyFill="1" applyBorder="1" applyAlignment="1">
      <alignment horizontal="center"/>
    </xf>
    <xf numFmtId="0" fontId="1" fillId="8" borderId="57" xfId="3" applyFill="1" applyBorder="1" applyAlignment="1">
      <alignment horizontal="center"/>
    </xf>
    <xf numFmtId="0" fontId="10" fillId="8" borderId="57" xfId="3" applyFont="1" applyFill="1" applyBorder="1" applyAlignment="1">
      <alignment horizontal="center"/>
    </xf>
    <xf numFmtId="0" fontId="3" fillId="8" borderId="72" xfId="7" applyFill="1" applyBorder="1" applyAlignment="1">
      <alignment horizontal="center"/>
    </xf>
    <xf numFmtId="0" fontId="6" fillId="0" borderId="16" xfId="10" applyFont="1" applyBorder="1" applyAlignment="1">
      <alignment horizontal="center"/>
    </xf>
    <xf numFmtId="0" fontId="8" fillId="0" borderId="73" xfId="1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10" fillId="8" borderId="56" xfId="0" applyFont="1" applyFill="1" applyBorder="1" applyAlignment="1">
      <alignment horizontal="center"/>
    </xf>
    <xf numFmtId="0" fontId="0" fillId="8" borderId="75" xfId="0" applyFill="1" applyBorder="1" applyAlignment="1">
      <alignment horizontal="center"/>
    </xf>
    <xf numFmtId="0" fontId="3" fillId="0" borderId="34" xfId="7" applyBorder="1" applyAlignment="1">
      <alignment horizontal="center"/>
    </xf>
    <xf numFmtId="0" fontId="3" fillId="0" borderId="33" xfId="7" applyBorder="1" applyAlignment="1">
      <alignment horizontal="center"/>
    </xf>
    <xf numFmtId="0" fontId="3" fillId="8" borderId="34" xfId="7" applyFill="1" applyBorder="1" applyAlignment="1">
      <alignment horizontal="center"/>
    </xf>
    <xf numFmtId="0" fontId="3" fillId="8" borderId="58" xfId="7" applyFill="1" applyBorder="1" applyAlignment="1">
      <alignment horizontal="center"/>
    </xf>
    <xf numFmtId="0" fontId="0" fillId="8" borderId="76" xfId="0" applyFill="1" applyBorder="1" applyAlignment="1">
      <alignment horizontal="center"/>
    </xf>
    <xf numFmtId="0" fontId="0" fillId="8" borderId="2" xfId="0" applyFill="1" applyBorder="1"/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3" fillId="0" borderId="58" xfId="7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0" borderId="77" xfId="10" applyFont="1" applyBorder="1" applyAlignment="1">
      <alignment horizontal="center"/>
    </xf>
    <xf numFmtId="0" fontId="7" fillId="9" borderId="55" xfId="10" applyFont="1" applyFill="1" applyBorder="1" applyAlignment="1">
      <alignment horizontal="center"/>
    </xf>
    <xf numFmtId="0" fontId="8" fillId="9" borderId="32" xfId="10" applyFont="1" applyFill="1" applyBorder="1" applyAlignment="1">
      <alignment horizontal="center"/>
    </xf>
    <xf numFmtId="0" fontId="0" fillId="0" borderId="66" xfId="0" applyBorder="1"/>
    <xf numFmtId="0" fontId="0" fillId="0" borderId="21" xfId="0" applyBorder="1"/>
    <xf numFmtId="0" fontId="7" fillId="0" borderId="78" xfId="10" applyFont="1" applyBorder="1" applyAlignment="1">
      <alignment horizontal="center"/>
    </xf>
    <xf numFmtId="0" fontId="7" fillId="9" borderId="77" xfId="10" applyFont="1" applyFill="1" applyBorder="1" applyAlignment="1">
      <alignment horizontal="center"/>
    </xf>
    <xf numFmtId="0" fontId="8" fillId="9" borderId="64" xfId="10" applyFont="1" applyFill="1" applyBorder="1" applyAlignment="1">
      <alignment horizontal="center"/>
    </xf>
    <xf numFmtId="0" fontId="3" fillId="8" borderId="33" xfId="7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7" fillId="0" borderId="79" xfId="10" applyFont="1" applyBorder="1" applyAlignment="1">
      <alignment horizontal="center"/>
    </xf>
    <xf numFmtId="0" fontId="0" fillId="0" borderId="80" xfId="0" applyBorder="1"/>
    <xf numFmtId="0" fontId="8" fillId="0" borderId="65" xfId="10" applyFont="1" applyBorder="1" applyAlignment="1">
      <alignment horizontal="center"/>
    </xf>
    <xf numFmtId="0" fontId="0" fillId="8" borderId="60" xfId="0" applyFill="1" applyBorder="1" applyAlignment="1">
      <alignment horizontal="center"/>
    </xf>
    <xf numFmtId="0" fontId="10" fillId="8" borderId="60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6" xfId="0" applyBorder="1"/>
    <xf numFmtId="0" fontId="9" fillId="0" borderId="4" xfId="0" applyFont="1" applyBorder="1"/>
    <xf numFmtId="0" fontId="10" fillId="0" borderId="38" xfId="0" applyFont="1" applyBorder="1"/>
    <xf numFmtId="0" fontId="0" fillId="8" borderId="1" xfId="3" applyFont="1" applyFill="1" applyBorder="1" applyAlignment="1">
      <alignment horizontal="center"/>
    </xf>
    <xf numFmtId="0" fontId="0" fillId="0" borderId="38" xfId="3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/>
    </xf>
    <xf numFmtId="0" fontId="0" fillId="0" borderId="14" xfId="3" applyFont="1" applyFill="1" applyBorder="1" applyAlignment="1">
      <alignment horizontal="center"/>
    </xf>
    <xf numFmtId="0" fontId="0" fillId="0" borderId="4" xfId="3" applyFont="1" applyFill="1" applyBorder="1" applyAlignment="1">
      <alignment horizontal="center"/>
    </xf>
    <xf numFmtId="0" fontId="0" fillId="8" borderId="5" xfId="3" applyFont="1" applyFill="1" applyBorder="1" applyAlignment="1">
      <alignment horizontal="center"/>
    </xf>
    <xf numFmtId="0" fontId="0" fillId="0" borderId="9" xfId="3" applyFont="1" applyFill="1" applyBorder="1" applyAlignment="1">
      <alignment horizontal="center"/>
    </xf>
    <xf numFmtId="0" fontId="1" fillId="0" borderId="82" xfId="3" applyFill="1" applyBorder="1" applyAlignment="1">
      <alignment horizontal="center"/>
    </xf>
    <xf numFmtId="0" fontId="10" fillId="0" borderId="83" xfId="3" applyFont="1" applyFill="1" applyBorder="1" applyAlignment="1">
      <alignment horizontal="center"/>
    </xf>
    <xf numFmtId="0" fontId="10" fillId="0" borderId="84" xfId="3" applyFont="1" applyFill="1" applyBorder="1" applyAlignment="1">
      <alignment horizontal="center"/>
    </xf>
    <xf numFmtId="0" fontId="5" fillId="0" borderId="46" xfId="10" applyFont="1" applyBorder="1" applyAlignment="1">
      <alignment horizontal="center"/>
    </xf>
    <xf numFmtId="0" fontId="5" fillId="0" borderId="85" xfId="10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7" fillId="0" borderId="51" xfId="10" applyFont="1" applyBorder="1" applyAlignment="1">
      <alignment horizontal="center"/>
    </xf>
    <xf numFmtId="0" fontId="7" fillId="0" borderId="87" xfId="10" applyFont="1" applyBorder="1" applyAlignment="1">
      <alignment horizontal="center"/>
    </xf>
    <xf numFmtId="0" fontId="0" fillId="0" borderId="35" xfId="0" applyBorder="1"/>
    <xf numFmtId="0" fontId="10" fillId="8" borderId="88" xfId="0" applyFont="1" applyFill="1" applyBorder="1"/>
    <xf numFmtId="0" fontId="0" fillId="0" borderId="88" xfId="0" applyBorder="1"/>
    <xf numFmtId="0" fontId="1" fillId="8" borderId="27" xfId="3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3" fillId="0" borderId="38" xfId="7" applyBorder="1"/>
    <xf numFmtId="0" fontId="0" fillId="0" borderId="89" xfId="0" applyBorder="1"/>
    <xf numFmtId="0" fontId="0" fillId="0" borderId="90" xfId="0" applyBorder="1"/>
    <xf numFmtId="0" fontId="0" fillId="0" borderId="91" xfId="0" applyBorder="1" applyAlignment="1">
      <alignment horizontal="center"/>
    </xf>
    <xf numFmtId="0" fontId="0" fillId="0" borderId="39" xfId="0" applyBorder="1"/>
    <xf numFmtId="0" fontId="3" fillId="7" borderId="40" xfId="9" applyBorder="1"/>
    <xf numFmtId="0" fontId="3" fillId="7" borderId="41" xfId="9" applyBorder="1"/>
    <xf numFmtId="0" fontId="3" fillId="7" borderId="42" xfId="9" applyBorder="1" applyAlignment="1">
      <alignment horizontal="center"/>
    </xf>
    <xf numFmtId="0" fontId="0" fillId="0" borderId="52" xfId="0" applyBorder="1"/>
    <xf numFmtId="0" fontId="0" fillId="0" borderId="42" xfId="0" applyBorder="1"/>
    <xf numFmtId="0" fontId="0" fillId="0" borderId="40" xfId="0" applyBorder="1"/>
    <xf numFmtId="0" fontId="11" fillId="9" borderId="13" xfId="10" applyFont="1" applyFill="1" applyBorder="1" applyAlignment="1">
      <alignment horizontal="center"/>
    </xf>
    <xf numFmtId="0" fontId="3" fillId="9" borderId="67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1">
    <cellStyle name="Standaard" xfId="0" builtinId="0"/>
    <cellStyle name="Standaard 2" xfId="10" xr:uid="{00000000-0005-0000-0000-000001000000}"/>
    <cellStyle name="viio 1" xfId="1" xr:uid="{00000000-0005-0000-0000-000002000000}"/>
    <cellStyle name="viio 2" xfId="2" xr:uid="{00000000-0005-0000-0000-000003000000}"/>
    <cellStyle name="viio 3" xfId="3" xr:uid="{00000000-0005-0000-0000-000004000000}"/>
    <cellStyle name="viio 4" xfId="4" xr:uid="{00000000-0005-0000-0000-000005000000}"/>
    <cellStyle name="viio 5" xfId="5" xr:uid="{00000000-0005-0000-0000-000006000000}"/>
    <cellStyle name="viio titel" xfId="6" xr:uid="{00000000-0005-0000-0000-000007000000}"/>
    <cellStyle name="viio totaal" xfId="9" xr:uid="{00000000-0005-0000-0000-000008000000}"/>
    <cellStyle name="viio vet" xfId="7" xr:uid="{00000000-0005-0000-0000-000009000000}"/>
    <cellStyle name="viio vet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3"/>
  <sheetViews>
    <sheetView workbookViewId="0">
      <selection activeCell="A14" sqref="A14"/>
    </sheetView>
  </sheetViews>
  <sheetFormatPr defaultRowHeight="15" x14ac:dyDescent="0.25"/>
  <cols>
    <col min="1" max="1" width="143.7109375" bestFit="1" customWidth="1"/>
  </cols>
  <sheetData>
    <row r="1" spans="1:1" ht="21" x14ac:dyDescent="0.35">
      <c r="A1" s="1" t="s">
        <v>0</v>
      </c>
    </row>
    <row r="2" spans="1:1" x14ac:dyDescent="0.25">
      <c r="A2" s="128" t="s">
        <v>1</v>
      </c>
    </row>
    <row r="3" spans="1:1" x14ac:dyDescent="0.25">
      <c r="A3" s="128" t="s">
        <v>2</v>
      </c>
    </row>
    <row r="4" spans="1:1" x14ac:dyDescent="0.25">
      <c r="A4" s="128" t="s">
        <v>3</v>
      </c>
    </row>
    <row r="5" spans="1:1" x14ac:dyDescent="0.25">
      <c r="A5" s="128" t="s">
        <v>4</v>
      </c>
    </row>
    <row r="6" spans="1:1" x14ac:dyDescent="0.25">
      <c r="A6" s="128" t="s">
        <v>5</v>
      </c>
    </row>
    <row r="7" spans="1:1" x14ac:dyDescent="0.25">
      <c r="A7" s="128" t="s">
        <v>6</v>
      </c>
    </row>
    <row r="8" spans="1:1" x14ac:dyDescent="0.25">
      <c r="A8" t="s">
        <v>7</v>
      </c>
    </row>
    <row r="9" spans="1:1" x14ac:dyDescent="0.25">
      <c r="A9" s="128" t="s">
        <v>8</v>
      </c>
    </row>
    <row r="10" spans="1:1" x14ac:dyDescent="0.25">
      <c r="A10" s="128" t="s">
        <v>9</v>
      </c>
    </row>
    <row r="11" spans="1:1" x14ac:dyDescent="0.25">
      <c r="A11" s="128" t="s">
        <v>10</v>
      </c>
    </row>
    <row r="12" spans="1:1" x14ac:dyDescent="0.25">
      <c r="A12" s="128" t="s">
        <v>11</v>
      </c>
    </row>
    <row r="13" spans="1:1" x14ac:dyDescent="0.25">
      <c r="A13" t="s">
        <v>12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tabSelected="1" zoomScale="115" zoomScaleNormal="115" workbookViewId="0">
      <selection activeCell="C14" sqref="C14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13</v>
      </c>
    </row>
    <row r="2" spans="1:18" ht="8.25" customHeight="1" x14ac:dyDescent="0.25"/>
    <row r="3" spans="1:18" ht="15.75" x14ac:dyDescent="0.25">
      <c r="A3" s="8" t="s">
        <v>14</v>
      </c>
      <c r="B3" s="9"/>
      <c r="C3" s="10"/>
      <c r="D3" s="24"/>
      <c r="E3" s="16" t="s">
        <v>15</v>
      </c>
      <c r="F3" s="17" t="s">
        <v>16</v>
      </c>
      <c r="G3" s="228" t="s">
        <v>17</v>
      </c>
      <c r="H3" s="228"/>
      <c r="I3" s="228"/>
      <c r="J3" s="136" t="s">
        <v>18</v>
      </c>
      <c r="K3" s="229" t="s">
        <v>19</v>
      </c>
      <c r="L3" s="230"/>
      <c r="M3" s="231"/>
      <c r="N3" s="145" t="s">
        <v>20</v>
      </c>
      <c r="O3" s="229" t="s">
        <v>21</v>
      </c>
      <c r="P3" s="230"/>
      <c r="Q3" s="231"/>
      <c r="R3" s="151" t="s">
        <v>22</v>
      </c>
    </row>
    <row r="4" spans="1:18" ht="15.75" x14ac:dyDescent="0.25">
      <c r="A4" s="12" t="s">
        <v>23</v>
      </c>
      <c r="B4" s="13"/>
      <c r="C4" s="14"/>
      <c r="D4" s="41" t="s">
        <v>24</v>
      </c>
      <c r="E4" s="42" t="s">
        <v>25</v>
      </c>
      <c r="F4" s="43" t="s">
        <v>25</v>
      </c>
      <c r="G4" s="131" t="s">
        <v>25</v>
      </c>
      <c r="H4" s="131" t="s">
        <v>26</v>
      </c>
      <c r="I4" s="132" t="s">
        <v>27</v>
      </c>
      <c r="J4" s="137" t="s">
        <v>25</v>
      </c>
      <c r="K4" s="140" t="s">
        <v>25</v>
      </c>
      <c r="L4" s="131" t="s">
        <v>26</v>
      </c>
      <c r="M4" s="141" t="s">
        <v>27</v>
      </c>
      <c r="N4" s="146" t="s">
        <v>25</v>
      </c>
      <c r="O4" s="140" t="s">
        <v>25</v>
      </c>
      <c r="P4" s="131" t="s">
        <v>26</v>
      </c>
      <c r="Q4" s="141" t="s">
        <v>27</v>
      </c>
      <c r="R4" s="152" t="s">
        <v>22</v>
      </c>
    </row>
    <row r="5" spans="1:18" x14ac:dyDescent="0.25">
      <c r="A5" s="193" t="s">
        <v>28</v>
      </c>
      <c r="B5" s="45" t="s">
        <v>29</v>
      </c>
      <c r="C5" s="46" t="s">
        <v>30</v>
      </c>
      <c r="D5" s="47">
        <v>1</v>
      </c>
      <c r="E5" s="48">
        <v>10</v>
      </c>
      <c r="F5" s="46">
        <v>10</v>
      </c>
      <c r="G5" s="46">
        <v>48</v>
      </c>
      <c r="H5" s="49">
        <v>72</v>
      </c>
      <c r="I5" s="50">
        <v>120</v>
      </c>
      <c r="J5" s="138">
        <v>10</v>
      </c>
      <c r="K5" s="93">
        <v>36</v>
      </c>
      <c r="L5" s="46"/>
      <c r="M5" s="51">
        <v>36</v>
      </c>
      <c r="N5" s="147">
        <v>10</v>
      </c>
      <c r="O5" s="93">
        <v>36</v>
      </c>
      <c r="P5" s="49">
        <v>108</v>
      </c>
      <c r="Q5" s="97">
        <v>144</v>
      </c>
      <c r="R5" s="153">
        <f>I5+M5+Q5</f>
        <v>300</v>
      </c>
    </row>
    <row r="6" spans="1:18" x14ac:dyDescent="0.25">
      <c r="A6" s="94" t="s">
        <v>31</v>
      </c>
      <c r="B6" s="3" t="s">
        <v>32</v>
      </c>
      <c r="C6" s="4" t="s">
        <v>33</v>
      </c>
      <c r="D6" s="25">
        <v>1</v>
      </c>
      <c r="E6" s="18">
        <v>10</v>
      </c>
      <c r="F6" s="4">
        <v>10</v>
      </c>
      <c r="G6" s="4">
        <v>120</v>
      </c>
      <c r="H6" s="5"/>
      <c r="I6" s="30">
        <v>120</v>
      </c>
      <c r="J6" s="129">
        <v>10</v>
      </c>
      <c r="K6" s="95">
        <v>90</v>
      </c>
      <c r="L6" s="4"/>
      <c r="M6" s="27">
        <v>90</v>
      </c>
      <c r="N6" s="127">
        <v>10</v>
      </c>
      <c r="O6" s="95">
        <v>90</v>
      </c>
      <c r="P6" s="5"/>
      <c r="Q6" s="98">
        <v>90</v>
      </c>
      <c r="R6" s="153">
        <f>I6+M6+Q6</f>
        <v>300</v>
      </c>
    </row>
    <row r="7" spans="1:18" x14ac:dyDescent="0.25">
      <c r="A7" s="94" t="s">
        <v>34</v>
      </c>
      <c r="B7" s="3" t="s">
        <v>35</v>
      </c>
      <c r="C7" s="4" t="s">
        <v>30</v>
      </c>
      <c r="D7" s="25">
        <v>1</v>
      </c>
      <c r="E7" s="18">
        <v>10</v>
      </c>
      <c r="F7" s="4">
        <v>10</v>
      </c>
      <c r="G7" s="4">
        <v>48</v>
      </c>
      <c r="H7" s="5">
        <v>72</v>
      </c>
      <c r="I7" s="30">
        <v>120</v>
      </c>
      <c r="J7" s="129">
        <v>10</v>
      </c>
      <c r="K7" s="95">
        <v>36</v>
      </c>
      <c r="L7" s="4"/>
      <c r="M7" s="27">
        <v>36</v>
      </c>
      <c r="N7" s="127">
        <v>10</v>
      </c>
      <c r="O7" s="95">
        <v>36</v>
      </c>
      <c r="P7" s="5">
        <v>108</v>
      </c>
      <c r="Q7" s="98">
        <v>144</v>
      </c>
      <c r="R7" s="96">
        <f>I7+M7+Q7</f>
        <v>300</v>
      </c>
    </row>
    <row r="8" spans="1:18" x14ac:dyDescent="0.25">
      <c r="A8" s="94" t="s">
        <v>36</v>
      </c>
      <c r="B8" s="3" t="s">
        <v>37</v>
      </c>
      <c r="C8" s="4" t="s">
        <v>30</v>
      </c>
      <c r="D8" s="25">
        <v>1</v>
      </c>
      <c r="E8" s="18">
        <v>10</v>
      </c>
      <c r="F8" s="4">
        <v>10</v>
      </c>
      <c r="G8" s="4">
        <v>48</v>
      </c>
      <c r="H8" s="5">
        <v>72</v>
      </c>
      <c r="I8" s="30">
        <v>120</v>
      </c>
      <c r="J8" s="129">
        <v>10</v>
      </c>
      <c r="K8" s="95">
        <v>36</v>
      </c>
      <c r="L8" s="4"/>
      <c r="M8" s="27">
        <v>36</v>
      </c>
      <c r="N8" s="127">
        <v>10</v>
      </c>
      <c r="O8" s="95">
        <v>36</v>
      </c>
      <c r="P8" s="5">
        <v>108</v>
      </c>
      <c r="Q8" s="98">
        <v>144</v>
      </c>
      <c r="R8" s="96">
        <f>I8+M8+Q8</f>
        <v>300</v>
      </c>
    </row>
    <row r="9" spans="1:18" x14ac:dyDescent="0.25">
      <c r="A9" s="94" t="s">
        <v>38</v>
      </c>
      <c r="B9" s="3" t="s">
        <v>39</v>
      </c>
      <c r="C9" s="4" t="s">
        <v>30</v>
      </c>
      <c r="D9" s="25">
        <v>1</v>
      </c>
      <c r="E9" s="18">
        <v>10</v>
      </c>
      <c r="F9" s="4">
        <v>10</v>
      </c>
      <c r="G9" s="232">
        <v>60</v>
      </c>
      <c r="H9" s="5">
        <v>60</v>
      </c>
      <c r="I9" s="30">
        <v>120</v>
      </c>
      <c r="J9" s="129">
        <v>10</v>
      </c>
      <c r="K9" s="234">
        <v>45</v>
      </c>
      <c r="L9" s="232"/>
      <c r="M9" s="27">
        <v>45</v>
      </c>
      <c r="N9" s="127">
        <v>10</v>
      </c>
      <c r="O9" s="234">
        <v>45</v>
      </c>
      <c r="P9" s="5">
        <v>90</v>
      </c>
      <c r="Q9" s="235">
        <v>135</v>
      </c>
      <c r="R9" s="96">
        <v>300</v>
      </c>
    </row>
    <row r="10" spans="1:18" x14ac:dyDescent="0.25">
      <c r="A10" s="94" t="s">
        <v>40</v>
      </c>
      <c r="B10" s="3" t="s">
        <v>41</v>
      </c>
      <c r="C10" s="4" t="s">
        <v>42</v>
      </c>
      <c r="D10" s="25">
        <v>4</v>
      </c>
      <c r="E10" s="18">
        <v>40</v>
      </c>
      <c r="F10" s="4">
        <v>40</v>
      </c>
      <c r="G10" s="4">
        <v>192</v>
      </c>
      <c r="H10" s="5">
        <v>288</v>
      </c>
      <c r="I10" s="30">
        <v>480</v>
      </c>
      <c r="J10" s="129">
        <v>40</v>
      </c>
      <c r="K10" s="95">
        <v>144</v>
      </c>
      <c r="L10" s="4">
        <v>216</v>
      </c>
      <c r="M10" s="27">
        <v>360</v>
      </c>
      <c r="N10" s="127">
        <v>40</v>
      </c>
      <c r="O10" s="95">
        <v>144</v>
      </c>
      <c r="P10" s="4">
        <v>216</v>
      </c>
      <c r="Q10" s="27">
        <v>360</v>
      </c>
      <c r="R10" s="96">
        <f>I10+M10+Q10</f>
        <v>1200</v>
      </c>
    </row>
    <row r="11" spans="1:18" x14ac:dyDescent="0.25">
      <c r="A11" s="94" t="s">
        <v>43</v>
      </c>
      <c r="B11" s="3" t="s">
        <v>44</v>
      </c>
      <c r="C11" s="4" t="s">
        <v>42</v>
      </c>
      <c r="D11" s="25">
        <v>2</v>
      </c>
      <c r="E11" s="18">
        <v>20</v>
      </c>
      <c r="F11" s="4">
        <v>20</v>
      </c>
      <c r="G11" s="4">
        <v>120</v>
      </c>
      <c r="H11" s="5">
        <v>120</v>
      </c>
      <c r="I11" s="30">
        <v>240</v>
      </c>
      <c r="J11" s="129">
        <v>20</v>
      </c>
      <c r="K11" s="133">
        <v>90</v>
      </c>
      <c r="L11" s="6">
        <v>90</v>
      </c>
      <c r="M11" s="28">
        <v>180</v>
      </c>
      <c r="N11" s="148">
        <v>20</v>
      </c>
      <c r="O11" s="133">
        <v>90</v>
      </c>
      <c r="P11" s="7">
        <v>90</v>
      </c>
      <c r="Q11" s="142">
        <v>180</v>
      </c>
      <c r="R11" s="154">
        <f>I11+M11+Q11</f>
        <v>600</v>
      </c>
    </row>
    <row r="12" spans="1:18" x14ac:dyDescent="0.25">
      <c r="A12" s="194" t="s">
        <v>45</v>
      </c>
      <c r="B12" s="99"/>
      <c r="C12" s="100"/>
      <c r="D12" s="101"/>
      <c r="E12" s="102">
        <v>6.7</v>
      </c>
      <c r="F12" s="103">
        <v>6.7</v>
      </c>
      <c r="G12" s="103">
        <v>40</v>
      </c>
      <c r="H12" s="104"/>
      <c r="I12" s="105"/>
      <c r="J12" s="123">
        <v>6.7</v>
      </c>
      <c r="K12" s="134">
        <v>30</v>
      </c>
      <c r="L12" s="106"/>
      <c r="M12" s="107"/>
      <c r="N12" s="149">
        <v>6.7</v>
      </c>
      <c r="O12" s="134">
        <v>30</v>
      </c>
      <c r="P12" s="109"/>
      <c r="Q12" s="143"/>
      <c r="R12" s="155"/>
    </row>
    <row r="13" spans="1:18" x14ac:dyDescent="0.25">
      <c r="A13" s="194" t="s">
        <v>46</v>
      </c>
      <c r="B13" s="99"/>
      <c r="C13" s="100"/>
      <c r="D13" s="101"/>
      <c r="E13" s="102">
        <v>13.3</v>
      </c>
      <c r="F13" s="103">
        <v>13.3</v>
      </c>
      <c r="G13" s="103">
        <v>80</v>
      </c>
      <c r="H13" s="104"/>
      <c r="I13" s="105"/>
      <c r="J13" s="123">
        <v>13.3</v>
      </c>
      <c r="K13" s="134">
        <v>60</v>
      </c>
      <c r="L13" s="106"/>
      <c r="M13" s="107"/>
      <c r="N13" s="149">
        <v>13.3</v>
      </c>
      <c r="O13" s="134">
        <v>60</v>
      </c>
      <c r="P13" s="109"/>
      <c r="Q13" s="143"/>
      <c r="R13" s="155"/>
    </row>
    <row r="14" spans="1:18" x14ac:dyDescent="0.25">
      <c r="A14" s="94" t="s">
        <v>47</v>
      </c>
      <c r="B14" s="3" t="s">
        <v>48</v>
      </c>
      <c r="C14" s="4" t="s">
        <v>42</v>
      </c>
      <c r="D14" s="25">
        <v>4</v>
      </c>
      <c r="E14" s="18">
        <v>40</v>
      </c>
      <c r="F14" s="58">
        <v>40</v>
      </c>
      <c r="G14" s="4">
        <v>240</v>
      </c>
      <c r="H14" s="5">
        <v>240</v>
      </c>
      <c r="I14" s="30">
        <v>480</v>
      </c>
      <c r="J14" s="129">
        <v>40</v>
      </c>
      <c r="K14" s="133">
        <v>180</v>
      </c>
      <c r="L14" s="6">
        <v>180</v>
      </c>
      <c r="M14" s="28">
        <v>360</v>
      </c>
      <c r="N14" s="148">
        <v>40</v>
      </c>
      <c r="O14" s="133">
        <v>180</v>
      </c>
      <c r="P14" s="6">
        <v>180</v>
      </c>
      <c r="Q14" s="28">
        <v>360</v>
      </c>
      <c r="R14" s="154">
        <f>I14+M14+Q14</f>
        <v>1200</v>
      </c>
    </row>
    <row r="15" spans="1:18" x14ac:dyDescent="0.25">
      <c r="A15" s="194" t="s">
        <v>49</v>
      </c>
      <c r="B15" s="99"/>
      <c r="C15" s="100"/>
      <c r="D15" s="101"/>
      <c r="E15" s="123">
        <v>13.3</v>
      </c>
      <c r="F15" s="121">
        <v>13.3</v>
      </c>
      <c r="G15" s="103">
        <v>80</v>
      </c>
      <c r="H15" s="104"/>
      <c r="I15" s="105"/>
      <c r="J15" s="123">
        <v>13.3</v>
      </c>
      <c r="K15" s="134">
        <v>60</v>
      </c>
      <c r="L15" s="106"/>
      <c r="M15" s="107"/>
      <c r="N15" s="126">
        <v>13.3</v>
      </c>
      <c r="O15" s="134">
        <v>60</v>
      </c>
      <c r="P15" s="106"/>
      <c r="Q15" s="107"/>
      <c r="R15" s="155"/>
    </row>
    <row r="16" spans="1:18" x14ac:dyDescent="0.25">
      <c r="A16" s="194" t="s">
        <v>50</v>
      </c>
      <c r="B16" s="99"/>
      <c r="C16" s="100"/>
      <c r="D16" s="101"/>
      <c r="E16" s="123">
        <v>26.7</v>
      </c>
      <c r="F16" s="121">
        <v>26.7</v>
      </c>
      <c r="G16" s="103">
        <v>160</v>
      </c>
      <c r="H16" s="104"/>
      <c r="I16" s="105"/>
      <c r="J16" s="123">
        <v>26.7</v>
      </c>
      <c r="K16" s="134">
        <v>120</v>
      </c>
      <c r="L16" s="106"/>
      <c r="M16" s="107"/>
      <c r="N16" s="126">
        <v>26.7</v>
      </c>
      <c r="O16" s="134">
        <v>120</v>
      </c>
      <c r="P16" s="106"/>
      <c r="Q16" s="107"/>
      <c r="R16" s="155"/>
    </row>
    <row r="17" spans="1:18" x14ac:dyDescent="0.25">
      <c r="A17" s="94" t="s">
        <v>51</v>
      </c>
      <c r="B17" s="3" t="s">
        <v>52</v>
      </c>
      <c r="C17" s="4" t="s">
        <v>30</v>
      </c>
      <c r="D17" s="25">
        <v>1</v>
      </c>
      <c r="E17" s="129">
        <v>10</v>
      </c>
      <c r="F17" s="122">
        <v>10</v>
      </c>
      <c r="G17" s="4">
        <v>48</v>
      </c>
      <c r="H17" s="5">
        <v>72</v>
      </c>
      <c r="I17" s="30">
        <v>120</v>
      </c>
      <c r="J17" s="129">
        <v>10</v>
      </c>
      <c r="K17" s="133">
        <v>36</v>
      </c>
      <c r="L17" s="6"/>
      <c r="M17" s="28">
        <v>36</v>
      </c>
      <c r="N17" s="148">
        <v>10</v>
      </c>
      <c r="O17" s="133">
        <v>36</v>
      </c>
      <c r="P17" s="7">
        <v>108</v>
      </c>
      <c r="Q17" s="142">
        <v>144</v>
      </c>
      <c r="R17" s="154">
        <f>I17+M17+Q17</f>
        <v>300</v>
      </c>
    </row>
    <row r="18" spans="1:18" x14ac:dyDescent="0.25">
      <c r="A18" s="94" t="s">
        <v>53</v>
      </c>
      <c r="B18" s="3" t="s">
        <v>54</v>
      </c>
      <c r="C18" s="4" t="s">
        <v>30</v>
      </c>
      <c r="D18" s="25">
        <v>2</v>
      </c>
      <c r="E18" s="129">
        <v>20</v>
      </c>
      <c r="F18" s="122">
        <v>20</v>
      </c>
      <c r="G18" s="4">
        <v>96</v>
      </c>
      <c r="H18" s="5">
        <f>H10/2</f>
        <v>144</v>
      </c>
      <c r="I18" s="30">
        <f>G18+H18</f>
        <v>240</v>
      </c>
      <c r="J18" s="129">
        <v>20</v>
      </c>
      <c r="K18" s="133">
        <f>2*K5</f>
        <v>72</v>
      </c>
      <c r="L18" s="6"/>
      <c r="M18" s="28">
        <f>K18</f>
        <v>72</v>
      </c>
      <c r="N18" s="148">
        <v>20</v>
      </c>
      <c r="O18" s="133">
        <v>72</v>
      </c>
      <c r="P18" s="7">
        <f>2*P5</f>
        <v>216</v>
      </c>
      <c r="Q18" s="142">
        <f>O18+P18</f>
        <v>288</v>
      </c>
      <c r="R18" s="154">
        <f>I18+M18+Q18</f>
        <v>600</v>
      </c>
    </row>
    <row r="19" spans="1:18" x14ac:dyDescent="0.25">
      <c r="A19" s="94" t="s">
        <v>55</v>
      </c>
      <c r="B19" s="3" t="s">
        <v>56</v>
      </c>
      <c r="C19" s="4" t="s">
        <v>33</v>
      </c>
      <c r="D19" s="25">
        <v>2</v>
      </c>
      <c r="E19" s="129">
        <v>20</v>
      </c>
      <c r="F19" s="122">
        <v>20</v>
      </c>
      <c r="G19" s="4">
        <v>240</v>
      </c>
      <c r="H19" s="5"/>
      <c r="I19" s="30"/>
      <c r="J19" s="129">
        <v>20</v>
      </c>
      <c r="K19" s="133">
        <v>180</v>
      </c>
      <c r="L19" s="6"/>
      <c r="M19" s="28"/>
      <c r="N19" s="148">
        <v>20</v>
      </c>
      <c r="O19" s="133">
        <v>180</v>
      </c>
      <c r="P19" s="7"/>
      <c r="Q19" s="142"/>
      <c r="R19" s="154">
        <v>600</v>
      </c>
    </row>
    <row r="20" spans="1:18" x14ac:dyDescent="0.25">
      <c r="A20" s="94" t="s">
        <v>57</v>
      </c>
      <c r="B20" s="3" t="s">
        <v>58</v>
      </c>
      <c r="C20" s="4" t="s">
        <v>33</v>
      </c>
      <c r="D20" s="25">
        <v>2</v>
      </c>
      <c r="E20" s="129">
        <v>20</v>
      </c>
      <c r="F20" s="122">
        <v>20</v>
      </c>
      <c r="G20" s="4">
        <v>240</v>
      </c>
      <c r="H20" s="5"/>
      <c r="I20" s="30">
        <v>240</v>
      </c>
      <c r="J20" s="129">
        <v>20</v>
      </c>
      <c r="K20" s="133">
        <v>180</v>
      </c>
      <c r="L20" s="6"/>
      <c r="M20" s="28">
        <v>180</v>
      </c>
      <c r="N20" s="148">
        <v>20</v>
      </c>
      <c r="O20" s="133">
        <v>180</v>
      </c>
      <c r="P20" s="7"/>
      <c r="Q20" s="142">
        <v>180</v>
      </c>
      <c r="R20" s="154">
        <v>600</v>
      </c>
    </row>
    <row r="21" spans="1:18" x14ac:dyDescent="0.25">
      <c r="A21" s="94" t="s">
        <v>59</v>
      </c>
      <c r="B21" s="3" t="s">
        <v>60</v>
      </c>
      <c r="C21" s="4" t="s">
        <v>33</v>
      </c>
      <c r="D21" s="25">
        <v>1</v>
      </c>
      <c r="E21" s="129">
        <v>10</v>
      </c>
      <c r="F21" s="122">
        <v>10</v>
      </c>
      <c r="G21" s="4">
        <v>120</v>
      </c>
      <c r="H21" s="5"/>
      <c r="I21" s="30">
        <v>120</v>
      </c>
      <c r="J21" s="129">
        <v>10</v>
      </c>
      <c r="K21" s="133">
        <v>90</v>
      </c>
      <c r="L21" s="6"/>
      <c r="M21" s="28">
        <v>90</v>
      </c>
      <c r="N21" s="148">
        <v>10</v>
      </c>
      <c r="O21" s="133">
        <v>90</v>
      </c>
      <c r="P21" s="7"/>
      <c r="Q21" s="142">
        <v>90</v>
      </c>
      <c r="R21" s="154">
        <v>300</v>
      </c>
    </row>
    <row r="22" spans="1:18" x14ac:dyDescent="0.25">
      <c r="A22" s="94" t="s">
        <v>61</v>
      </c>
      <c r="B22" s="3" t="s">
        <v>62</v>
      </c>
      <c r="C22" s="4" t="s">
        <v>42</v>
      </c>
      <c r="D22" s="25">
        <v>4</v>
      </c>
      <c r="E22" s="129">
        <v>40</v>
      </c>
      <c r="F22" s="122">
        <v>40</v>
      </c>
      <c r="G22" s="4">
        <v>336</v>
      </c>
      <c r="H22" s="5">
        <v>144</v>
      </c>
      <c r="I22" s="30">
        <v>480</v>
      </c>
      <c r="J22" s="129">
        <v>40</v>
      </c>
      <c r="K22" s="133">
        <v>252</v>
      </c>
      <c r="L22" s="6">
        <v>108</v>
      </c>
      <c r="M22" s="28">
        <v>360</v>
      </c>
      <c r="N22" s="148">
        <v>40</v>
      </c>
      <c r="O22" s="133">
        <v>252</v>
      </c>
      <c r="P22" s="6">
        <v>108</v>
      </c>
      <c r="Q22" s="142">
        <v>360</v>
      </c>
      <c r="R22" s="154">
        <f>I22+M22+Q22</f>
        <v>1200</v>
      </c>
    </row>
    <row r="23" spans="1:18" x14ac:dyDescent="0.25">
      <c r="A23" s="94" t="s">
        <v>63</v>
      </c>
      <c r="B23" s="3" t="s">
        <v>64</v>
      </c>
      <c r="C23" s="4" t="s">
        <v>42</v>
      </c>
      <c r="D23" s="25">
        <v>5</v>
      </c>
      <c r="E23" s="18">
        <v>50</v>
      </c>
      <c r="F23" s="46">
        <v>50</v>
      </c>
      <c r="G23" s="4">
        <f>5*G17</f>
        <v>240</v>
      </c>
      <c r="H23" s="4">
        <f t="shared" ref="H23:I23" si="0">5*H17</f>
        <v>360</v>
      </c>
      <c r="I23" s="25">
        <f t="shared" si="0"/>
        <v>600</v>
      </c>
      <c r="J23" s="129">
        <v>50</v>
      </c>
      <c r="K23" s="133">
        <v>180</v>
      </c>
      <c r="L23" s="6">
        <v>270</v>
      </c>
      <c r="M23" s="28">
        <v>450</v>
      </c>
      <c r="N23" s="148">
        <v>50</v>
      </c>
      <c r="O23" s="133">
        <v>180</v>
      </c>
      <c r="P23" s="6">
        <v>270</v>
      </c>
      <c r="Q23" s="28">
        <v>450</v>
      </c>
      <c r="R23" s="154">
        <f>I23+M23+Q23</f>
        <v>1500</v>
      </c>
    </row>
    <row r="24" spans="1:18" ht="15.75" x14ac:dyDescent="0.25">
      <c r="A24" s="12" t="s">
        <v>65</v>
      </c>
      <c r="B24" s="13"/>
      <c r="C24" s="14"/>
      <c r="D24" s="26">
        <f>SUM(D5:D23)</f>
        <v>32</v>
      </c>
      <c r="E24" s="19"/>
      <c r="F24" s="20"/>
      <c r="G24" s="20"/>
      <c r="H24" s="14"/>
      <c r="I24" s="31"/>
      <c r="J24" s="139"/>
      <c r="K24" s="135"/>
      <c r="L24" s="21"/>
      <c r="M24" s="23"/>
      <c r="N24" s="150"/>
      <c r="O24" s="135"/>
      <c r="P24" s="22"/>
      <c r="Q24" s="144"/>
      <c r="R24" s="156">
        <f>SUM(R5:R23)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9"/>
  <sheetViews>
    <sheetView zoomScale="115" zoomScaleNormal="115" workbookViewId="0">
      <selection activeCell="G20" sqref="G20:H20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" style="2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66</v>
      </c>
    </row>
    <row r="2" spans="1:18" ht="8.25" customHeight="1" x14ac:dyDescent="0.25"/>
    <row r="3" spans="1:18" ht="15.75" x14ac:dyDescent="0.25">
      <c r="A3" s="8" t="s">
        <v>14</v>
      </c>
      <c r="B3" s="9"/>
      <c r="C3" s="10"/>
      <c r="D3" s="24"/>
      <c r="E3" s="16" t="s">
        <v>15</v>
      </c>
      <c r="F3" s="17" t="s">
        <v>16</v>
      </c>
      <c r="G3" s="228" t="s">
        <v>17</v>
      </c>
      <c r="H3" s="228"/>
      <c r="I3" s="228"/>
      <c r="J3" s="136" t="s">
        <v>18</v>
      </c>
      <c r="K3" s="229" t="s">
        <v>19</v>
      </c>
      <c r="L3" s="230"/>
      <c r="M3" s="231"/>
      <c r="N3" s="145" t="s">
        <v>20</v>
      </c>
      <c r="O3" s="229" t="s">
        <v>21</v>
      </c>
      <c r="P3" s="230"/>
      <c r="Q3" s="231"/>
      <c r="R3" s="34" t="s">
        <v>22</v>
      </c>
    </row>
    <row r="4" spans="1:18" ht="15.75" x14ac:dyDescent="0.25">
      <c r="A4" s="56" t="s">
        <v>23</v>
      </c>
      <c r="B4" s="57"/>
      <c r="C4" s="58"/>
      <c r="D4" s="55" t="s">
        <v>24</v>
      </c>
      <c r="E4" s="170" t="s">
        <v>25</v>
      </c>
      <c r="F4" s="91" t="s">
        <v>25</v>
      </c>
      <c r="G4" s="171" t="s">
        <v>25</v>
      </c>
      <c r="H4" s="171" t="s">
        <v>26</v>
      </c>
      <c r="I4" s="172" t="s">
        <v>27</v>
      </c>
      <c r="J4" s="175" t="s">
        <v>25</v>
      </c>
      <c r="K4" s="176" t="s">
        <v>25</v>
      </c>
      <c r="L4" s="171" t="s">
        <v>26</v>
      </c>
      <c r="M4" s="177" t="s">
        <v>27</v>
      </c>
      <c r="N4" s="180" t="s">
        <v>25</v>
      </c>
      <c r="O4" s="176" t="s">
        <v>25</v>
      </c>
      <c r="P4" s="171" t="s">
        <v>26</v>
      </c>
      <c r="Q4" s="177" t="s">
        <v>27</v>
      </c>
      <c r="R4" s="182" t="s">
        <v>22</v>
      </c>
    </row>
    <row r="5" spans="1:18" x14ac:dyDescent="0.25">
      <c r="A5" s="162" t="s">
        <v>28</v>
      </c>
      <c r="B5" s="9" t="s">
        <v>29</v>
      </c>
      <c r="C5" s="61" t="s">
        <v>30</v>
      </c>
      <c r="D5" s="62">
        <v>1</v>
      </c>
      <c r="E5" s="52">
        <v>10</v>
      </c>
      <c r="F5" s="46">
        <v>10</v>
      </c>
      <c r="G5" s="46">
        <v>48</v>
      </c>
      <c r="H5" s="49">
        <v>72</v>
      </c>
      <c r="I5" s="50">
        <v>120</v>
      </c>
      <c r="J5" s="48">
        <v>10</v>
      </c>
      <c r="K5" s="46">
        <v>36</v>
      </c>
      <c r="L5" s="46"/>
      <c r="M5" s="51">
        <v>36</v>
      </c>
      <c r="N5" s="52">
        <v>10</v>
      </c>
      <c r="O5" s="46">
        <v>36</v>
      </c>
      <c r="P5" s="49">
        <v>108</v>
      </c>
      <c r="Q5" s="47">
        <v>144</v>
      </c>
      <c r="R5" s="53">
        <f>I5+M5+Q5</f>
        <v>300</v>
      </c>
    </row>
    <row r="6" spans="1:18" x14ac:dyDescent="0.25">
      <c r="A6" s="11" t="s">
        <v>34</v>
      </c>
      <c r="B6" s="3" t="s">
        <v>35</v>
      </c>
      <c r="C6" s="4" t="s">
        <v>30</v>
      </c>
      <c r="D6" s="64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 x14ac:dyDescent="0.25">
      <c r="A7" s="11" t="s">
        <v>36</v>
      </c>
      <c r="B7" s="3" t="s">
        <v>37</v>
      </c>
      <c r="C7" s="4" t="s">
        <v>30</v>
      </c>
      <c r="D7" s="64">
        <v>1</v>
      </c>
      <c r="E7" s="15">
        <v>10</v>
      </c>
      <c r="F7" s="4">
        <v>10</v>
      </c>
      <c r="G7" s="4">
        <v>48</v>
      </c>
      <c r="H7" s="5">
        <v>72</v>
      </c>
      <c r="I7" s="30">
        <v>120</v>
      </c>
      <c r="J7" s="18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>I7+M7+Q7</f>
        <v>300</v>
      </c>
    </row>
    <row r="8" spans="1:18" x14ac:dyDescent="0.25">
      <c r="A8" s="11" t="s">
        <v>43</v>
      </c>
      <c r="B8" s="3" t="s">
        <v>44</v>
      </c>
      <c r="C8" s="4" t="s">
        <v>42</v>
      </c>
      <c r="D8" s="25">
        <v>2</v>
      </c>
      <c r="E8" s="203">
        <v>20</v>
      </c>
      <c r="F8" s="87">
        <v>20</v>
      </c>
      <c r="G8" s="4">
        <v>120</v>
      </c>
      <c r="H8" s="5">
        <v>120</v>
      </c>
      <c r="I8" s="30">
        <v>240</v>
      </c>
      <c r="J8" s="18">
        <v>30</v>
      </c>
      <c r="K8" s="6">
        <v>90</v>
      </c>
      <c r="L8" s="6">
        <v>90</v>
      </c>
      <c r="M8" s="28">
        <v>180</v>
      </c>
      <c r="N8" s="32">
        <v>30</v>
      </c>
      <c r="O8" s="6">
        <v>90</v>
      </c>
      <c r="P8" s="6">
        <v>90</v>
      </c>
      <c r="Q8" s="28">
        <f>O8+P8</f>
        <v>180</v>
      </c>
      <c r="R8" s="36">
        <f>I8+M8+Q8</f>
        <v>600</v>
      </c>
    </row>
    <row r="9" spans="1:18" x14ac:dyDescent="0.25">
      <c r="A9" s="111" t="s">
        <v>45</v>
      </c>
      <c r="B9" s="3"/>
      <c r="C9" s="100"/>
      <c r="D9" s="101"/>
      <c r="E9" s="204">
        <v>6.6</v>
      </c>
      <c r="F9" s="113">
        <v>6.6</v>
      </c>
      <c r="G9" s="103">
        <v>40</v>
      </c>
      <c r="H9" s="104"/>
      <c r="I9" s="105"/>
      <c r="J9" s="102">
        <v>6.6</v>
      </c>
      <c r="K9" s="106">
        <v>30</v>
      </c>
      <c r="L9" s="106"/>
      <c r="M9" s="107"/>
      <c r="N9" s="113">
        <v>6.6</v>
      </c>
      <c r="O9" s="106">
        <v>30</v>
      </c>
      <c r="P9" s="106"/>
      <c r="Q9" s="107"/>
      <c r="R9" s="36"/>
    </row>
    <row r="10" spans="1:18" x14ac:dyDescent="0.25">
      <c r="A10" s="111" t="s">
        <v>46</v>
      </c>
      <c r="B10" s="3"/>
      <c r="C10" s="100"/>
      <c r="D10" s="101"/>
      <c r="E10" s="205">
        <v>13.4</v>
      </c>
      <c r="F10" s="113">
        <v>13.4</v>
      </c>
      <c r="G10" s="103">
        <v>80</v>
      </c>
      <c r="H10" s="104"/>
      <c r="I10" s="105"/>
      <c r="J10" s="102">
        <v>13.4</v>
      </c>
      <c r="K10" s="106">
        <v>60</v>
      </c>
      <c r="L10" s="106"/>
      <c r="M10" s="107"/>
      <c r="N10" s="113">
        <v>13.4</v>
      </c>
      <c r="O10" s="106">
        <v>60</v>
      </c>
      <c r="P10" s="106"/>
      <c r="Q10" s="107"/>
      <c r="R10" s="36"/>
    </row>
    <row r="11" spans="1:18" x14ac:dyDescent="0.25">
      <c r="A11" s="11" t="s">
        <v>47</v>
      </c>
      <c r="B11" s="3" t="s">
        <v>48</v>
      </c>
      <c r="C11" s="4" t="s">
        <v>42</v>
      </c>
      <c r="D11" s="25">
        <v>4</v>
      </c>
      <c r="E11" s="48">
        <v>40</v>
      </c>
      <c r="F11" s="58">
        <v>40</v>
      </c>
      <c r="G11" s="4">
        <v>240</v>
      </c>
      <c r="H11" s="5">
        <v>240</v>
      </c>
      <c r="I11" s="30">
        <v>480</v>
      </c>
      <c r="J11" s="129">
        <v>40</v>
      </c>
      <c r="K11" s="183">
        <v>180</v>
      </c>
      <c r="L11" s="185">
        <v>180</v>
      </c>
      <c r="M11" s="28">
        <v>360</v>
      </c>
      <c r="N11" s="148">
        <v>40</v>
      </c>
      <c r="O11" s="183">
        <v>180</v>
      </c>
      <c r="P11" s="185">
        <v>180</v>
      </c>
      <c r="Q11" s="28">
        <v>360</v>
      </c>
      <c r="R11" s="154">
        <f>I11+M11+Q11</f>
        <v>1200</v>
      </c>
    </row>
    <row r="12" spans="1:18" x14ac:dyDescent="0.25">
      <c r="A12" s="111" t="s">
        <v>49</v>
      </c>
      <c r="B12" s="3"/>
      <c r="C12" s="100"/>
      <c r="D12" s="101"/>
      <c r="E12" s="123">
        <v>13.3</v>
      </c>
      <c r="F12" s="121">
        <v>13.3</v>
      </c>
      <c r="G12" s="103">
        <v>80</v>
      </c>
      <c r="H12" s="104"/>
      <c r="I12" s="105"/>
      <c r="J12" s="123">
        <v>13.3</v>
      </c>
      <c r="K12" s="184">
        <v>60</v>
      </c>
      <c r="L12" s="186"/>
      <c r="M12" s="107"/>
      <c r="N12" s="126">
        <v>13.3</v>
      </c>
      <c r="O12" s="184">
        <v>60</v>
      </c>
      <c r="P12" s="186"/>
      <c r="Q12" s="107"/>
      <c r="R12" s="155"/>
    </row>
    <row r="13" spans="1:18" x14ac:dyDescent="0.25">
      <c r="A13" s="111" t="s">
        <v>50</v>
      </c>
      <c r="B13" s="3"/>
      <c r="C13" s="100"/>
      <c r="D13" s="101"/>
      <c r="E13" s="123">
        <v>26.7</v>
      </c>
      <c r="F13" s="121">
        <v>26.7</v>
      </c>
      <c r="G13" s="103">
        <v>160</v>
      </c>
      <c r="H13" s="104"/>
      <c r="I13" s="105"/>
      <c r="J13" s="123">
        <v>26.7</v>
      </c>
      <c r="K13" s="184">
        <v>120</v>
      </c>
      <c r="L13" s="186"/>
      <c r="M13" s="107"/>
      <c r="N13" s="126">
        <v>26.7</v>
      </c>
      <c r="O13" s="184">
        <v>120</v>
      </c>
      <c r="P13" s="186"/>
      <c r="Q13" s="107"/>
      <c r="R13" s="155"/>
    </row>
    <row r="14" spans="1:18" x14ac:dyDescent="0.25">
      <c r="A14" s="11" t="s">
        <v>51</v>
      </c>
      <c r="B14" s="3" t="s">
        <v>52</v>
      </c>
      <c r="C14" s="4" t="s">
        <v>30</v>
      </c>
      <c r="D14" s="64">
        <v>1</v>
      </c>
      <c r="E14" s="15">
        <v>10</v>
      </c>
      <c r="F14" s="4">
        <v>10</v>
      </c>
      <c r="G14" s="4">
        <v>48</v>
      </c>
      <c r="H14" s="5">
        <v>72</v>
      </c>
      <c r="I14" s="30">
        <v>120</v>
      </c>
      <c r="J14" s="129">
        <v>10</v>
      </c>
      <c r="K14" s="122">
        <v>36</v>
      </c>
      <c r="L14" s="87"/>
      <c r="M14" s="27">
        <v>36</v>
      </c>
      <c r="N14" s="127">
        <v>10</v>
      </c>
      <c r="O14" s="122">
        <v>36</v>
      </c>
      <c r="P14" s="15">
        <v>108</v>
      </c>
      <c r="Q14" s="25">
        <v>144</v>
      </c>
      <c r="R14" s="35">
        <f>I14+M14+Q14</f>
        <v>300</v>
      </c>
    </row>
    <row r="15" spans="1:18" x14ac:dyDescent="0.25">
      <c r="A15" s="11" t="s">
        <v>53</v>
      </c>
      <c r="B15" s="3" t="s">
        <v>54</v>
      </c>
      <c r="C15" s="4" t="s">
        <v>30</v>
      </c>
      <c r="D15" s="64">
        <v>2</v>
      </c>
      <c r="E15" s="15">
        <v>20</v>
      </c>
      <c r="F15" s="4">
        <v>20</v>
      </c>
      <c r="G15" s="4">
        <v>96</v>
      </c>
      <c r="H15" s="5">
        <f>2*H7</f>
        <v>144</v>
      </c>
      <c r="I15" s="30">
        <f>G15+H15</f>
        <v>240</v>
      </c>
      <c r="J15" s="129">
        <v>20</v>
      </c>
      <c r="K15" s="183">
        <f>2*K5</f>
        <v>72</v>
      </c>
      <c r="L15" s="185"/>
      <c r="M15" s="28">
        <f>K15</f>
        <v>72</v>
      </c>
      <c r="N15" s="148">
        <v>20</v>
      </c>
      <c r="O15" s="183">
        <v>72</v>
      </c>
      <c r="P15" s="32">
        <f>2*P5</f>
        <v>216</v>
      </c>
      <c r="Q15" s="38">
        <f>O15+P15</f>
        <v>288</v>
      </c>
      <c r="R15" s="36">
        <f>I15+M15+Q15</f>
        <v>600</v>
      </c>
    </row>
    <row r="16" spans="1:18" x14ac:dyDescent="0.25">
      <c r="A16" s="11" t="s">
        <v>55</v>
      </c>
      <c r="B16" s="3" t="s">
        <v>56</v>
      </c>
      <c r="C16" s="4" t="s">
        <v>33</v>
      </c>
      <c r="D16" s="25">
        <v>2</v>
      </c>
      <c r="E16" s="129">
        <v>20</v>
      </c>
      <c r="F16" s="122">
        <v>20</v>
      </c>
      <c r="G16" s="4">
        <v>240</v>
      </c>
      <c r="H16" s="5"/>
      <c r="I16" s="30">
        <v>240</v>
      </c>
      <c r="J16" s="129">
        <v>20</v>
      </c>
      <c r="K16" s="183">
        <v>180</v>
      </c>
      <c r="L16" s="185"/>
      <c r="M16" s="28">
        <v>180</v>
      </c>
      <c r="N16" s="148">
        <v>20</v>
      </c>
      <c r="O16" s="183">
        <v>180</v>
      </c>
      <c r="P16" s="32"/>
      <c r="Q16" s="142">
        <v>180</v>
      </c>
      <c r="R16" s="154">
        <v>600</v>
      </c>
    </row>
    <row r="17" spans="1:18" x14ac:dyDescent="0.25">
      <c r="A17" s="11" t="s">
        <v>57</v>
      </c>
      <c r="B17" s="3" t="s">
        <v>58</v>
      </c>
      <c r="C17" s="4" t="s">
        <v>33</v>
      </c>
      <c r="D17" s="25">
        <v>2</v>
      </c>
      <c r="E17" s="129">
        <v>20</v>
      </c>
      <c r="F17" s="122">
        <v>20</v>
      </c>
      <c r="G17" s="4">
        <v>240</v>
      </c>
      <c r="H17" s="5"/>
      <c r="I17" s="30">
        <v>240</v>
      </c>
      <c r="J17" s="129">
        <v>20</v>
      </c>
      <c r="K17" s="183">
        <v>180</v>
      </c>
      <c r="L17" s="185"/>
      <c r="M17" s="28">
        <v>180</v>
      </c>
      <c r="N17" s="148">
        <v>20</v>
      </c>
      <c r="O17" s="183">
        <v>180</v>
      </c>
      <c r="P17" s="32"/>
      <c r="Q17" s="142">
        <v>180</v>
      </c>
      <c r="R17" s="154">
        <v>600</v>
      </c>
    </row>
    <row r="18" spans="1:18" x14ac:dyDescent="0.25">
      <c r="A18" s="63" t="s">
        <v>67</v>
      </c>
      <c r="B18" s="3" t="s">
        <v>60</v>
      </c>
      <c r="C18" s="4" t="s">
        <v>33</v>
      </c>
      <c r="D18" s="64">
        <v>1</v>
      </c>
      <c r="E18" s="15">
        <v>10</v>
      </c>
      <c r="F18" s="58">
        <v>10</v>
      </c>
      <c r="G18" s="4">
        <v>120</v>
      </c>
      <c r="H18" s="5"/>
      <c r="I18" s="30">
        <v>120</v>
      </c>
      <c r="J18" s="18">
        <v>10</v>
      </c>
      <c r="K18" s="6">
        <v>90</v>
      </c>
      <c r="L18" s="6"/>
      <c r="M18" s="28">
        <v>90</v>
      </c>
      <c r="N18" s="32">
        <v>10</v>
      </c>
      <c r="O18" s="6">
        <v>90</v>
      </c>
      <c r="P18" s="7"/>
      <c r="Q18" s="38">
        <v>90</v>
      </c>
      <c r="R18" s="35">
        <f t="shared" ref="R18" si="0">I18+M18+Q18</f>
        <v>300</v>
      </c>
    </row>
    <row r="19" spans="1:18" x14ac:dyDescent="0.25">
      <c r="A19" s="11" t="s">
        <v>61</v>
      </c>
      <c r="B19" s="3" t="s">
        <v>62</v>
      </c>
      <c r="C19" s="4" t="s">
        <v>42</v>
      </c>
      <c r="D19" s="25">
        <v>4</v>
      </c>
      <c r="E19" s="129">
        <v>40</v>
      </c>
      <c r="F19" s="122">
        <v>40</v>
      </c>
      <c r="G19" s="4">
        <v>336</v>
      </c>
      <c r="H19" s="5">
        <v>144</v>
      </c>
      <c r="I19" s="30">
        <v>480</v>
      </c>
      <c r="J19" s="129">
        <v>40</v>
      </c>
      <c r="K19" s="183">
        <v>252</v>
      </c>
      <c r="L19" s="185">
        <v>108</v>
      </c>
      <c r="M19" s="28">
        <v>360</v>
      </c>
      <c r="N19" s="148">
        <v>40</v>
      </c>
      <c r="O19" s="183">
        <v>252</v>
      </c>
      <c r="P19" s="185">
        <v>108</v>
      </c>
      <c r="Q19" s="142">
        <v>360</v>
      </c>
      <c r="R19" s="154">
        <f>I19+M19+Q19</f>
        <v>1200</v>
      </c>
    </row>
    <row r="20" spans="1:18" x14ac:dyDescent="0.25">
      <c r="A20" s="11" t="s">
        <v>63</v>
      </c>
      <c r="B20" s="3" t="s">
        <v>64</v>
      </c>
      <c r="C20" s="4" t="s">
        <v>42</v>
      </c>
      <c r="D20" s="25">
        <v>4</v>
      </c>
      <c r="E20" s="70">
        <v>40</v>
      </c>
      <c r="F20" s="46">
        <v>40</v>
      </c>
      <c r="G20" s="232">
        <v>192</v>
      </c>
      <c r="H20" s="232">
        <v>288</v>
      </c>
      <c r="I20" s="64">
        <v>480</v>
      </c>
      <c r="J20" s="15">
        <v>40</v>
      </c>
      <c r="K20" s="187">
        <v>144</v>
      </c>
      <c r="L20" s="6">
        <v>216</v>
      </c>
      <c r="M20" s="28">
        <v>360</v>
      </c>
      <c r="N20" s="32">
        <v>40</v>
      </c>
      <c r="O20" s="187">
        <v>144</v>
      </c>
      <c r="P20" s="6">
        <v>216</v>
      </c>
      <c r="Q20" s="39">
        <v>360</v>
      </c>
      <c r="R20" s="36">
        <v>1200</v>
      </c>
    </row>
    <row r="21" spans="1:18" ht="15.75" x14ac:dyDescent="0.25">
      <c r="A21" s="56" t="s">
        <v>65</v>
      </c>
      <c r="B21" s="57"/>
      <c r="C21" s="58"/>
      <c r="D21" s="167">
        <f>SUM(D5:D20)</f>
        <v>25</v>
      </c>
      <c r="E21" s="164"/>
      <c r="F21" s="157"/>
      <c r="G21" s="157"/>
      <c r="H21" s="58"/>
      <c r="I21" s="125"/>
      <c r="J21" s="158"/>
      <c r="K21" s="159"/>
      <c r="L21" s="159"/>
      <c r="M21" s="179"/>
      <c r="N21" s="178"/>
      <c r="O21" s="159"/>
      <c r="P21" s="92"/>
      <c r="Q21" s="160"/>
      <c r="R21" s="161"/>
    </row>
    <row r="22" spans="1:18" x14ac:dyDescent="0.25">
      <c r="A22" s="117"/>
      <c r="B22" s="114"/>
      <c r="C22" s="122"/>
      <c r="D22" s="130"/>
      <c r="E22" s="117"/>
      <c r="F22" s="114"/>
      <c r="G22" s="114"/>
      <c r="H22" s="114"/>
      <c r="I22" s="173"/>
      <c r="J22" s="117"/>
      <c r="K22" s="114"/>
      <c r="L22" s="114"/>
      <c r="M22" s="173"/>
      <c r="N22" s="117"/>
      <c r="O22" s="114"/>
      <c r="P22" s="114"/>
      <c r="Q22" s="173"/>
      <c r="R22" s="181"/>
    </row>
    <row r="23" spans="1:18" ht="15.75" x14ac:dyDescent="0.25">
      <c r="A23" s="118" t="s">
        <v>68</v>
      </c>
      <c r="B23" s="114"/>
      <c r="C23" s="191"/>
      <c r="D23" s="130"/>
      <c r="E23" s="117"/>
      <c r="F23" s="114"/>
      <c r="G23" s="114"/>
      <c r="H23" s="114"/>
      <c r="I23" s="173"/>
      <c r="J23" s="117"/>
      <c r="K23" s="114"/>
      <c r="L23" s="114"/>
      <c r="M23" s="173"/>
      <c r="N23" s="117"/>
      <c r="O23" s="114"/>
      <c r="P23" s="114"/>
      <c r="Q23" s="173"/>
      <c r="R23" s="181"/>
    </row>
    <row r="24" spans="1:18" x14ac:dyDescent="0.25">
      <c r="A24" s="117" t="s">
        <v>69</v>
      </c>
      <c r="B24" s="173" t="s">
        <v>70</v>
      </c>
      <c r="C24" s="122" t="s">
        <v>30</v>
      </c>
      <c r="D24" s="96">
        <v>2</v>
      </c>
      <c r="E24" s="15">
        <v>20</v>
      </c>
      <c r="F24" s="4">
        <v>20</v>
      </c>
      <c r="G24" s="4">
        <v>96</v>
      </c>
      <c r="H24" s="5">
        <v>144</v>
      </c>
      <c r="I24" s="30">
        <v>240</v>
      </c>
      <c r="J24" s="129">
        <v>20</v>
      </c>
      <c r="K24" s="183">
        <v>72</v>
      </c>
      <c r="L24" s="185"/>
      <c r="M24" s="28">
        <v>72</v>
      </c>
      <c r="N24" s="148">
        <v>20</v>
      </c>
      <c r="O24" s="183">
        <v>72</v>
      </c>
      <c r="P24" s="32">
        <v>216</v>
      </c>
      <c r="Q24" s="38">
        <v>288</v>
      </c>
      <c r="R24" s="36">
        <v>600</v>
      </c>
    </row>
    <row r="25" spans="1:18" x14ac:dyDescent="0.25">
      <c r="A25" s="117" t="s">
        <v>71</v>
      </c>
      <c r="B25" s="173"/>
      <c r="C25" s="122" t="s">
        <v>33</v>
      </c>
      <c r="D25" s="96">
        <v>2</v>
      </c>
      <c r="E25" s="15">
        <v>20</v>
      </c>
      <c r="F25" s="4">
        <v>20</v>
      </c>
      <c r="G25" s="4">
        <v>240</v>
      </c>
      <c r="H25" s="5"/>
      <c r="I25" s="71">
        <v>240</v>
      </c>
      <c r="J25" s="15">
        <v>20</v>
      </c>
      <c r="K25" s="4">
        <v>180</v>
      </c>
      <c r="L25" s="4"/>
      <c r="M25" s="27">
        <v>180</v>
      </c>
      <c r="N25" s="15">
        <v>20</v>
      </c>
      <c r="O25" s="4">
        <v>180</v>
      </c>
      <c r="P25" s="5"/>
      <c r="Q25" s="25">
        <v>180</v>
      </c>
      <c r="R25" s="53">
        <v>600</v>
      </c>
    </row>
    <row r="26" spans="1:18" x14ac:dyDescent="0.25">
      <c r="A26" s="117" t="s">
        <v>72</v>
      </c>
      <c r="B26" s="114" t="s">
        <v>73</v>
      </c>
      <c r="C26" s="192" t="s">
        <v>42</v>
      </c>
      <c r="D26" s="130">
        <v>3</v>
      </c>
      <c r="E26" s="188">
        <v>30</v>
      </c>
      <c r="F26" s="122">
        <v>30</v>
      </c>
      <c r="G26" s="122">
        <v>144</v>
      </c>
      <c r="H26" s="122">
        <v>216</v>
      </c>
      <c r="I26" s="130">
        <v>360</v>
      </c>
      <c r="J26" s="188">
        <v>30</v>
      </c>
      <c r="K26" s="122">
        <v>108</v>
      </c>
      <c r="L26" s="122">
        <v>162</v>
      </c>
      <c r="M26" s="130">
        <v>270</v>
      </c>
      <c r="N26" s="188">
        <v>30</v>
      </c>
      <c r="O26" s="122">
        <v>108</v>
      </c>
      <c r="P26" s="122">
        <v>162</v>
      </c>
      <c r="Q26" s="130">
        <v>270</v>
      </c>
      <c r="R26" s="189">
        <v>900</v>
      </c>
    </row>
    <row r="27" spans="1:18" ht="15.75" x14ac:dyDescent="0.25">
      <c r="A27" s="118" t="s">
        <v>74</v>
      </c>
      <c r="B27" s="114"/>
      <c r="C27" s="122"/>
      <c r="D27" s="168">
        <v>7</v>
      </c>
      <c r="E27" s="117"/>
      <c r="F27" s="114"/>
      <c r="G27" s="114"/>
      <c r="H27" s="114"/>
      <c r="I27" s="173"/>
      <c r="J27" s="117"/>
      <c r="K27" s="114"/>
      <c r="L27" s="114"/>
      <c r="M27" s="173"/>
      <c r="N27" s="117"/>
      <c r="O27" s="114"/>
      <c r="P27" s="114"/>
      <c r="Q27" s="173"/>
      <c r="R27" s="181"/>
    </row>
    <row r="28" spans="1:18" x14ac:dyDescent="0.25">
      <c r="A28" s="117"/>
      <c r="B28" s="114"/>
      <c r="C28" s="122"/>
      <c r="D28" s="130"/>
      <c r="E28" s="117"/>
      <c r="F28" s="114"/>
      <c r="G28" s="114"/>
      <c r="H28" s="114"/>
      <c r="I28" s="173"/>
      <c r="J28" s="117"/>
      <c r="K28" s="114"/>
      <c r="L28" s="114"/>
      <c r="M28" s="173"/>
      <c r="N28" s="117"/>
      <c r="O28" s="114"/>
      <c r="P28" s="114"/>
      <c r="Q28" s="173"/>
      <c r="R28" s="181"/>
    </row>
    <row r="29" spans="1:18" ht="15.75" x14ac:dyDescent="0.25">
      <c r="A29" s="119" t="s">
        <v>27</v>
      </c>
      <c r="B29" s="120"/>
      <c r="C29" s="163"/>
      <c r="D29" s="169">
        <f>D21+D27</f>
        <v>32</v>
      </c>
      <c r="E29" s="165"/>
      <c r="F29" s="166"/>
      <c r="G29" s="166"/>
      <c r="H29" s="166"/>
      <c r="I29" s="174"/>
      <c r="J29" s="165"/>
      <c r="K29" s="166"/>
      <c r="L29" s="166"/>
      <c r="M29" s="174"/>
      <c r="N29" s="165"/>
      <c r="O29" s="166"/>
      <c r="P29" s="166"/>
      <c r="Q29" s="174"/>
      <c r="R29" s="190">
        <f>SUM(R5:R28)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"/>
  <sheetViews>
    <sheetView zoomScale="130" zoomScaleNormal="130" workbookViewId="0">
      <selection activeCell="G8" sqref="G8:Q8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75</v>
      </c>
    </row>
    <row r="3" spans="1:18" ht="15.75" x14ac:dyDescent="0.25">
      <c r="A3" s="8" t="s">
        <v>14</v>
      </c>
      <c r="B3" s="9"/>
      <c r="C3" s="10"/>
      <c r="D3" s="24"/>
      <c r="E3" s="16" t="s">
        <v>15</v>
      </c>
      <c r="F3" s="17" t="s">
        <v>16</v>
      </c>
      <c r="G3" s="228" t="s">
        <v>17</v>
      </c>
      <c r="H3" s="228"/>
      <c r="I3" s="228"/>
      <c r="J3" s="136" t="s">
        <v>18</v>
      </c>
      <c r="K3" s="229" t="s">
        <v>19</v>
      </c>
      <c r="L3" s="230"/>
      <c r="M3" s="231"/>
      <c r="N3" s="145" t="s">
        <v>20</v>
      </c>
      <c r="O3" s="229" t="s">
        <v>21</v>
      </c>
      <c r="P3" s="230"/>
      <c r="Q3" s="231"/>
      <c r="R3" s="34" t="s">
        <v>22</v>
      </c>
    </row>
    <row r="4" spans="1:18" ht="15.75" x14ac:dyDescent="0.25">
      <c r="A4" s="56" t="s">
        <v>23</v>
      </c>
      <c r="B4" s="57"/>
      <c r="C4" s="58"/>
      <c r="D4" s="55" t="s">
        <v>24</v>
      </c>
      <c r="E4" s="42" t="s">
        <v>25</v>
      </c>
      <c r="F4" s="43" t="s">
        <v>25</v>
      </c>
      <c r="G4" s="131" t="s">
        <v>25</v>
      </c>
      <c r="H4" s="131" t="s">
        <v>26</v>
      </c>
      <c r="I4" s="132" t="s">
        <v>27</v>
      </c>
      <c r="J4" s="137" t="s">
        <v>25</v>
      </c>
      <c r="K4" s="140" t="s">
        <v>25</v>
      </c>
      <c r="L4" s="131" t="s">
        <v>26</v>
      </c>
      <c r="M4" s="141" t="s">
        <v>27</v>
      </c>
      <c r="N4" s="146" t="s">
        <v>25</v>
      </c>
      <c r="O4" s="140" t="s">
        <v>25</v>
      </c>
      <c r="P4" s="131" t="s">
        <v>26</v>
      </c>
      <c r="Q4" s="141" t="s">
        <v>27</v>
      </c>
      <c r="R4" s="44" t="s">
        <v>22</v>
      </c>
    </row>
    <row r="5" spans="1:18" x14ac:dyDescent="0.25">
      <c r="A5" s="59" t="s">
        <v>28</v>
      </c>
      <c r="B5" s="60" t="s">
        <v>29</v>
      </c>
      <c r="C5" s="61" t="s">
        <v>30</v>
      </c>
      <c r="D5" s="62">
        <v>1</v>
      </c>
      <c r="E5" s="52">
        <v>10</v>
      </c>
      <c r="F5" s="46">
        <v>10</v>
      </c>
      <c r="G5" s="46">
        <v>48</v>
      </c>
      <c r="H5" s="49">
        <v>72</v>
      </c>
      <c r="I5" s="50">
        <v>120</v>
      </c>
      <c r="J5" s="48">
        <v>10</v>
      </c>
      <c r="K5" s="46">
        <v>36</v>
      </c>
      <c r="L5" s="46"/>
      <c r="M5" s="51">
        <v>36</v>
      </c>
      <c r="N5" s="52">
        <v>10</v>
      </c>
      <c r="O5" s="46">
        <v>36</v>
      </c>
      <c r="P5" s="49">
        <v>108</v>
      </c>
      <c r="Q5" s="47">
        <v>144</v>
      </c>
      <c r="R5" s="53">
        <f>I5+M5+Q5</f>
        <v>300</v>
      </c>
    </row>
    <row r="6" spans="1:18" x14ac:dyDescent="0.25">
      <c r="A6" s="63" t="s">
        <v>34</v>
      </c>
      <c r="B6" s="3" t="s">
        <v>35</v>
      </c>
      <c r="C6" s="4" t="s">
        <v>30</v>
      </c>
      <c r="D6" s="64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 x14ac:dyDescent="0.25">
      <c r="A7" s="63" t="s">
        <v>36</v>
      </c>
      <c r="B7" s="3" t="s">
        <v>37</v>
      </c>
      <c r="C7" s="4" t="s">
        <v>30</v>
      </c>
      <c r="D7" s="64">
        <v>1</v>
      </c>
      <c r="E7" s="15">
        <v>10</v>
      </c>
      <c r="F7" s="4">
        <v>10</v>
      </c>
      <c r="G7" s="4">
        <v>48</v>
      </c>
      <c r="H7" s="5">
        <v>72</v>
      </c>
      <c r="I7" s="30">
        <v>120</v>
      </c>
      <c r="J7" s="18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>I7+M7+Q7</f>
        <v>300</v>
      </c>
    </row>
    <row r="8" spans="1:18" x14ac:dyDescent="0.25">
      <c r="A8" s="63" t="s">
        <v>38</v>
      </c>
      <c r="B8" s="3" t="s">
        <v>39</v>
      </c>
      <c r="C8" s="4" t="s">
        <v>30</v>
      </c>
      <c r="D8" s="64">
        <v>1</v>
      </c>
      <c r="E8" s="15">
        <v>10</v>
      </c>
      <c r="F8" s="4">
        <v>10</v>
      </c>
      <c r="G8" s="232">
        <v>60</v>
      </c>
      <c r="H8" s="5">
        <v>60</v>
      </c>
      <c r="I8" s="30">
        <v>120</v>
      </c>
      <c r="J8" s="18">
        <v>10</v>
      </c>
      <c r="K8" s="232">
        <v>45</v>
      </c>
      <c r="L8" s="232"/>
      <c r="M8" s="27">
        <v>45</v>
      </c>
      <c r="N8" s="15">
        <v>10</v>
      </c>
      <c r="O8" s="232">
        <v>45</v>
      </c>
      <c r="P8" s="5">
        <v>90</v>
      </c>
      <c r="Q8" s="233">
        <v>135</v>
      </c>
      <c r="R8" s="35">
        <v>300</v>
      </c>
    </row>
    <row r="9" spans="1:18" x14ac:dyDescent="0.25">
      <c r="A9" s="63" t="s">
        <v>40</v>
      </c>
      <c r="B9" s="3" t="s">
        <v>41</v>
      </c>
      <c r="C9" s="4" t="s">
        <v>33</v>
      </c>
      <c r="D9" s="64">
        <v>1</v>
      </c>
      <c r="E9" s="15">
        <v>10</v>
      </c>
      <c r="F9" s="4">
        <v>10</v>
      </c>
      <c r="G9" s="4">
        <v>120</v>
      </c>
      <c r="H9" s="5"/>
      <c r="I9" s="30">
        <v>120</v>
      </c>
      <c r="J9" s="18">
        <v>10</v>
      </c>
      <c r="K9" s="4">
        <v>90</v>
      </c>
      <c r="L9" s="4"/>
      <c r="M9" s="27">
        <v>90</v>
      </c>
      <c r="N9" s="15">
        <v>10</v>
      </c>
      <c r="O9" s="4">
        <v>90</v>
      </c>
      <c r="P9" s="5"/>
      <c r="Q9" s="25">
        <v>90</v>
      </c>
      <c r="R9" s="53">
        <f>I9+M9+Q9</f>
        <v>300</v>
      </c>
    </row>
    <row r="10" spans="1:18" x14ac:dyDescent="0.25">
      <c r="A10" s="63" t="s">
        <v>43</v>
      </c>
      <c r="B10" s="3" t="s">
        <v>44</v>
      </c>
      <c r="C10" s="4" t="s">
        <v>42</v>
      </c>
      <c r="D10" s="64">
        <v>2</v>
      </c>
      <c r="E10" s="15">
        <v>20</v>
      </c>
      <c r="F10" s="4">
        <v>20</v>
      </c>
      <c r="G10" s="4">
        <v>120</v>
      </c>
      <c r="H10" s="5">
        <v>120</v>
      </c>
      <c r="I10" s="30">
        <v>240</v>
      </c>
      <c r="J10" s="18">
        <v>30</v>
      </c>
      <c r="K10" s="6">
        <v>90</v>
      </c>
      <c r="L10" s="6">
        <v>90</v>
      </c>
      <c r="M10" s="28">
        <v>180</v>
      </c>
      <c r="N10" s="32">
        <v>30</v>
      </c>
      <c r="O10" s="6">
        <v>90</v>
      </c>
      <c r="P10" s="6">
        <v>90</v>
      </c>
      <c r="Q10" s="28">
        <f>O10+P10</f>
        <v>180</v>
      </c>
      <c r="R10" s="36">
        <f>I10+M10+Q10</f>
        <v>600</v>
      </c>
    </row>
    <row r="11" spans="1:18" x14ac:dyDescent="0.25">
      <c r="A11" s="112" t="s">
        <v>45</v>
      </c>
      <c r="B11" s="3"/>
      <c r="C11" s="4"/>
      <c r="D11" s="64"/>
      <c r="E11" s="113">
        <v>6.6</v>
      </c>
      <c r="F11" s="113">
        <v>6.6</v>
      </c>
      <c r="G11" s="103">
        <v>40</v>
      </c>
      <c r="H11" s="104"/>
      <c r="I11" s="105"/>
      <c r="J11" s="102">
        <v>6.6</v>
      </c>
      <c r="K11" s="106">
        <v>30</v>
      </c>
      <c r="L11" s="106"/>
      <c r="M11" s="107"/>
      <c r="N11" s="113">
        <v>6.6</v>
      </c>
      <c r="O11" s="106">
        <v>30</v>
      </c>
      <c r="P11" s="106"/>
      <c r="Q11" s="107"/>
      <c r="R11" s="36"/>
    </row>
    <row r="12" spans="1:18" x14ac:dyDescent="0.25">
      <c r="A12" s="112" t="s">
        <v>46</v>
      </c>
      <c r="B12" s="3"/>
      <c r="C12" s="4"/>
      <c r="D12" s="64"/>
      <c r="E12" s="113">
        <v>13.4</v>
      </c>
      <c r="F12" s="113">
        <v>13.4</v>
      </c>
      <c r="G12" s="103">
        <v>80</v>
      </c>
      <c r="H12" s="104"/>
      <c r="I12" s="105"/>
      <c r="J12" s="102">
        <v>13.4</v>
      </c>
      <c r="K12" s="106">
        <v>60</v>
      </c>
      <c r="L12" s="106"/>
      <c r="M12" s="107"/>
      <c r="N12" s="113">
        <v>13.4</v>
      </c>
      <c r="O12" s="106">
        <v>60</v>
      </c>
      <c r="P12" s="106"/>
      <c r="Q12" s="107"/>
      <c r="R12" s="36"/>
    </row>
    <row r="13" spans="1:18" x14ac:dyDescent="0.25">
      <c r="A13" s="63" t="s">
        <v>47</v>
      </c>
      <c r="B13" s="3" t="s">
        <v>48</v>
      </c>
      <c r="C13" s="4" t="s">
        <v>42</v>
      </c>
      <c r="D13" s="64">
        <v>3</v>
      </c>
      <c r="E13" s="15">
        <v>30</v>
      </c>
      <c r="F13" s="4">
        <v>30</v>
      </c>
      <c r="G13" s="4">
        <v>180</v>
      </c>
      <c r="H13" s="5">
        <v>180</v>
      </c>
      <c r="I13" s="30">
        <v>360</v>
      </c>
      <c r="J13" s="18">
        <v>30</v>
      </c>
      <c r="K13" s="6">
        <v>135</v>
      </c>
      <c r="L13" s="6">
        <v>135</v>
      </c>
      <c r="M13" s="28">
        <v>270</v>
      </c>
      <c r="N13" s="32">
        <v>30</v>
      </c>
      <c r="O13" s="6">
        <v>135</v>
      </c>
      <c r="P13" s="7">
        <v>135</v>
      </c>
      <c r="Q13" s="38">
        <v>270</v>
      </c>
      <c r="R13" s="36">
        <f>I13+M13+Q13</f>
        <v>900</v>
      </c>
    </row>
    <row r="14" spans="1:18" x14ac:dyDescent="0.25">
      <c r="A14" s="112" t="s">
        <v>49</v>
      </c>
      <c r="B14" s="3"/>
      <c r="C14" s="4"/>
      <c r="D14" s="64"/>
      <c r="E14" s="102">
        <v>10</v>
      </c>
      <c r="F14" s="103">
        <v>10</v>
      </c>
      <c r="G14" s="103">
        <v>60</v>
      </c>
      <c r="H14" s="104"/>
      <c r="I14" s="105"/>
      <c r="J14" s="102">
        <v>10</v>
      </c>
      <c r="K14" s="106">
        <v>45</v>
      </c>
      <c r="L14" s="106"/>
      <c r="M14" s="107"/>
      <c r="N14" s="108">
        <v>10</v>
      </c>
      <c r="O14" s="106">
        <v>45</v>
      </c>
      <c r="P14" s="109"/>
      <c r="Q14" s="110"/>
      <c r="R14" s="36"/>
    </row>
    <row r="15" spans="1:18" x14ac:dyDescent="0.25">
      <c r="A15" s="112" t="s">
        <v>50</v>
      </c>
      <c r="B15" s="3"/>
      <c r="C15" s="4"/>
      <c r="D15" s="64"/>
      <c r="E15" s="102">
        <v>20</v>
      </c>
      <c r="F15" s="103">
        <v>20</v>
      </c>
      <c r="G15" s="103">
        <v>120</v>
      </c>
      <c r="H15" s="104"/>
      <c r="I15" s="105"/>
      <c r="J15" s="102">
        <v>20</v>
      </c>
      <c r="K15" s="106">
        <v>90</v>
      </c>
      <c r="L15" s="106"/>
      <c r="M15" s="107"/>
      <c r="N15" s="108">
        <v>20</v>
      </c>
      <c r="O15" s="106">
        <v>90</v>
      </c>
      <c r="P15" s="109"/>
      <c r="Q15" s="110"/>
      <c r="R15" s="36"/>
    </row>
    <row r="16" spans="1:18" x14ac:dyDescent="0.25">
      <c r="A16" s="63" t="s">
        <v>51</v>
      </c>
      <c r="B16" s="3" t="s">
        <v>52</v>
      </c>
      <c r="C16" s="4" t="s">
        <v>30</v>
      </c>
      <c r="D16" s="64">
        <v>1</v>
      </c>
      <c r="E16" s="15">
        <v>10</v>
      </c>
      <c r="F16" s="4">
        <v>10</v>
      </c>
      <c r="G16" s="4">
        <v>48</v>
      </c>
      <c r="H16" s="5">
        <v>72</v>
      </c>
      <c r="I16" s="30">
        <v>120</v>
      </c>
      <c r="J16" s="18">
        <v>10</v>
      </c>
      <c r="K16" s="6">
        <v>36</v>
      </c>
      <c r="L16" s="6"/>
      <c r="M16" s="28">
        <v>36</v>
      </c>
      <c r="N16" s="32">
        <v>10</v>
      </c>
      <c r="O16" s="6">
        <v>36</v>
      </c>
      <c r="P16" s="7">
        <v>108</v>
      </c>
      <c r="Q16" s="38">
        <v>144</v>
      </c>
      <c r="R16" s="36">
        <f>I16+M16+Q16</f>
        <v>300</v>
      </c>
    </row>
    <row r="17" spans="1:18" x14ac:dyDescent="0.25">
      <c r="A17" s="63" t="s">
        <v>53</v>
      </c>
      <c r="B17" s="3" t="s">
        <v>54</v>
      </c>
      <c r="C17" s="4" t="s">
        <v>30</v>
      </c>
      <c r="D17" s="64">
        <v>2</v>
      </c>
      <c r="E17" s="15">
        <v>20</v>
      </c>
      <c r="F17" s="4">
        <v>20</v>
      </c>
      <c r="G17" s="4">
        <v>96</v>
      </c>
      <c r="H17" s="5">
        <f>2*H7</f>
        <v>144</v>
      </c>
      <c r="I17" s="30">
        <f>G17+H17</f>
        <v>240</v>
      </c>
      <c r="J17" s="18">
        <v>20</v>
      </c>
      <c r="K17" s="6">
        <f>2*K5</f>
        <v>72</v>
      </c>
      <c r="L17" s="6"/>
      <c r="M17" s="28">
        <f>K17</f>
        <v>72</v>
      </c>
      <c r="N17" s="32">
        <v>20</v>
      </c>
      <c r="O17" s="6">
        <v>72</v>
      </c>
      <c r="P17" s="7">
        <f>2*P5</f>
        <v>216</v>
      </c>
      <c r="Q17" s="38">
        <f>O17+P17</f>
        <v>288</v>
      </c>
      <c r="R17" s="36">
        <f>I17+M17+Q17</f>
        <v>600</v>
      </c>
    </row>
    <row r="18" spans="1:18" x14ac:dyDescent="0.25">
      <c r="A18" s="63" t="s">
        <v>55</v>
      </c>
      <c r="B18" s="3" t="s">
        <v>56</v>
      </c>
      <c r="C18" s="4" t="s">
        <v>33</v>
      </c>
      <c r="D18" s="64">
        <v>2</v>
      </c>
      <c r="E18" s="15">
        <v>20</v>
      </c>
      <c r="F18" s="4">
        <v>20</v>
      </c>
      <c r="G18" s="4">
        <v>240</v>
      </c>
      <c r="H18" s="5"/>
      <c r="I18" s="30">
        <v>240</v>
      </c>
      <c r="J18" s="18">
        <v>20</v>
      </c>
      <c r="K18" s="6">
        <v>180</v>
      </c>
      <c r="L18" s="6"/>
      <c r="M18" s="28">
        <v>180</v>
      </c>
      <c r="N18" s="32">
        <v>20</v>
      </c>
      <c r="O18" s="6">
        <v>180</v>
      </c>
      <c r="P18" s="7"/>
      <c r="Q18" s="38">
        <v>180</v>
      </c>
      <c r="R18" s="36">
        <v>600</v>
      </c>
    </row>
    <row r="19" spans="1:18" x14ac:dyDescent="0.25">
      <c r="A19" s="63" t="s">
        <v>76</v>
      </c>
      <c r="B19" s="3" t="s">
        <v>77</v>
      </c>
      <c r="C19" s="4" t="s">
        <v>42</v>
      </c>
      <c r="D19" s="64">
        <v>5</v>
      </c>
      <c r="E19" s="15">
        <v>50</v>
      </c>
      <c r="F19" s="4">
        <v>50</v>
      </c>
      <c r="G19" s="4">
        <v>240</v>
      </c>
      <c r="H19" s="4">
        <v>360</v>
      </c>
      <c r="I19" s="25">
        <v>600</v>
      </c>
      <c r="J19" s="18">
        <v>50</v>
      </c>
      <c r="K19" s="6">
        <v>180</v>
      </c>
      <c r="L19" s="6">
        <v>270</v>
      </c>
      <c r="M19" s="28">
        <v>450</v>
      </c>
      <c r="N19" s="32">
        <v>50</v>
      </c>
      <c r="O19" s="6">
        <v>180</v>
      </c>
      <c r="P19" s="6">
        <v>270</v>
      </c>
      <c r="Q19" s="39">
        <v>450</v>
      </c>
      <c r="R19" s="35">
        <f>I19+M19+Q19</f>
        <v>1500</v>
      </c>
    </row>
    <row r="20" spans="1:18" x14ac:dyDescent="0.25">
      <c r="A20" s="63" t="s">
        <v>57</v>
      </c>
      <c r="B20" s="3" t="s">
        <v>58</v>
      </c>
      <c r="C20" s="4" t="s">
        <v>33</v>
      </c>
      <c r="D20" s="64">
        <v>2</v>
      </c>
      <c r="E20" s="15">
        <v>20</v>
      </c>
      <c r="F20" s="4">
        <v>20</v>
      </c>
      <c r="G20" s="4">
        <v>240</v>
      </c>
      <c r="H20" s="5"/>
      <c r="I20" s="30">
        <v>240</v>
      </c>
      <c r="J20" s="18">
        <v>20</v>
      </c>
      <c r="K20" s="6">
        <v>180</v>
      </c>
      <c r="L20" s="6"/>
      <c r="M20" s="28">
        <v>180</v>
      </c>
      <c r="N20" s="32">
        <v>20</v>
      </c>
      <c r="O20" s="6">
        <v>180</v>
      </c>
      <c r="P20" s="7"/>
      <c r="Q20" s="38">
        <v>180</v>
      </c>
      <c r="R20" s="36">
        <v>600</v>
      </c>
    </row>
    <row r="21" spans="1:18" x14ac:dyDescent="0.25">
      <c r="A21" s="63" t="s">
        <v>59</v>
      </c>
      <c r="B21" s="3" t="s">
        <v>60</v>
      </c>
      <c r="C21" s="4" t="s">
        <v>33</v>
      </c>
      <c r="D21" s="64">
        <v>1</v>
      </c>
      <c r="E21" s="15">
        <v>10</v>
      </c>
      <c r="F21" s="58">
        <v>10</v>
      </c>
      <c r="G21" s="4">
        <v>120</v>
      </c>
      <c r="H21" s="5"/>
      <c r="I21" s="30">
        <v>120</v>
      </c>
      <c r="J21" s="18">
        <v>10</v>
      </c>
      <c r="K21" s="6">
        <v>90</v>
      </c>
      <c r="L21" s="6"/>
      <c r="M21" s="28">
        <v>90</v>
      </c>
      <c r="N21" s="32">
        <v>10</v>
      </c>
      <c r="O21" s="6">
        <v>90</v>
      </c>
      <c r="P21" s="7"/>
      <c r="Q21" s="38">
        <v>90</v>
      </c>
      <c r="R21" s="36">
        <v>300</v>
      </c>
    </row>
    <row r="22" spans="1:18" x14ac:dyDescent="0.25">
      <c r="A22" s="63" t="s">
        <v>61</v>
      </c>
      <c r="B22" s="3" t="s">
        <v>62</v>
      </c>
      <c r="C22" s="4" t="s">
        <v>42</v>
      </c>
      <c r="D22" s="64">
        <v>4</v>
      </c>
      <c r="E22" s="15">
        <v>40</v>
      </c>
      <c r="F22" s="58">
        <v>40</v>
      </c>
      <c r="G22" s="4">
        <v>336</v>
      </c>
      <c r="H22" s="5">
        <v>144</v>
      </c>
      <c r="I22" s="30">
        <v>480</v>
      </c>
      <c r="J22" s="18">
        <v>40</v>
      </c>
      <c r="K22" s="6">
        <v>252</v>
      </c>
      <c r="L22" s="6">
        <v>108</v>
      </c>
      <c r="M22" s="28">
        <v>360</v>
      </c>
      <c r="N22" s="32">
        <v>40</v>
      </c>
      <c r="O22" s="6">
        <v>252</v>
      </c>
      <c r="P22" s="7">
        <v>108</v>
      </c>
      <c r="Q22" s="38">
        <v>360</v>
      </c>
      <c r="R22" s="36">
        <v>1200</v>
      </c>
    </row>
    <row r="23" spans="1:18" x14ac:dyDescent="0.25">
      <c r="A23" s="63" t="s">
        <v>63</v>
      </c>
      <c r="B23" s="3" t="s">
        <v>64</v>
      </c>
      <c r="C23" s="4" t="s">
        <v>42</v>
      </c>
      <c r="D23" s="64">
        <v>5</v>
      </c>
      <c r="E23" s="15">
        <v>50</v>
      </c>
      <c r="F23" s="46">
        <v>50</v>
      </c>
      <c r="G23" s="4">
        <f>5*G16</f>
        <v>240</v>
      </c>
      <c r="H23" s="4">
        <f t="shared" ref="H23:I23" si="0">5*H16</f>
        <v>360</v>
      </c>
      <c r="I23" s="25">
        <f t="shared" si="0"/>
        <v>600</v>
      </c>
      <c r="J23" s="18">
        <v>50</v>
      </c>
      <c r="K23" s="6">
        <v>180</v>
      </c>
      <c r="L23" s="6">
        <v>270</v>
      </c>
      <c r="M23" s="28">
        <v>450</v>
      </c>
      <c r="N23" s="32">
        <v>50</v>
      </c>
      <c r="O23" s="6">
        <v>180</v>
      </c>
      <c r="P23" s="6">
        <v>270</v>
      </c>
      <c r="Q23" s="39">
        <v>450</v>
      </c>
      <c r="R23" s="36">
        <f>I23+M23+Q23</f>
        <v>1500</v>
      </c>
    </row>
    <row r="24" spans="1:18" ht="15.75" x14ac:dyDescent="0.25">
      <c r="A24" s="65" t="s">
        <v>65</v>
      </c>
      <c r="B24" s="66"/>
      <c r="C24" s="67"/>
      <c r="D24" s="68">
        <f>SUM(D5:D23)</f>
        <v>32</v>
      </c>
      <c r="E24" s="54"/>
      <c r="F24" s="20"/>
      <c r="G24" s="20"/>
      <c r="H24" s="14"/>
      <c r="I24" s="31"/>
      <c r="J24" s="29"/>
      <c r="K24" s="21"/>
      <c r="L24" s="21"/>
      <c r="M24" s="23"/>
      <c r="N24" s="33"/>
      <c r="O24" s="21"/>
      <c r="P24" s="22"/>
      <c r="Q24" s="40"/>
      <c r="R24" s="37">
        <f>SUM(R5:R23)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4"/>
  <sheetViews>
    <sheetView zoomScale="115" zoomScaleNormal="115" workbookViewId="0">
      <selection activeCell="G8" sqref="G8:Q8"/>
    </sheetView>
  </sheetViews>
  <sheetFormatPr defaultRowHeight="15" x14ac:dyDescent="0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 x14ac:dyDescent="0.35">
      <c r="A1" s="1" t="s">
        <v>78</v>
      </c>
    </row>
    <row r="3" spans="1:18" ht="15.75" x14ac:dyDescent="0.25">
      <c r="A3" s="8" t="s">
        <v>14</v>
      </c>
      <c r="B3" s="9"/>
      <c r="C3" s="10"/>
      <c r="D3" s="24"/>
      <c r="E3" s="16" t="s">
        <v>15</v>
      </c>
      <c r="F3" s="17" t="s">
        <v>16</v>
      </c>
      <c r="G3" s="228" t="s">
        <v>17</v>
      </c>
      <c r="H3" s="228"/>
      <c r="I3" s="228"/>
      <c r="J3" s="136" t="s">
        <v>18</v>
      </c>
      <c r="K3" s="229" t="s">
        <v>19</v>
      </c>
      <c r="L3" s="230"/>
      <c r="M3" s="231"/>
      <c r="N3" s="145" t="s">
        <v>20</v>
      </c>
      <c r="O3" s="229" t="s">
        <v>21</v>
      </c>
      <c r="P3" s="230"/>
      <c r="Q3" s="231"/>
      <c r="R3" s="34" t="s">
        <v>22</v>
      </c>
    </row>
    <row r="4" spans="1:18" ht="15.75" x14ac:dyDescent="0.25">
      <c r="A4" s="56" t="s">
        <v>23</v>
      </c>
      <c r="B4" s="57"/>
      <c r="C4" s="58"/>
      <c r="D4" s="55" t="s">
        <v>24</v>
      </c>
      <c r="E4" s="42" t="s">
        <v>25</v>
      </c>
      <c r="F4" s="43" t="s">
        <v>25</v>
      </c>
      <c r="G4" s="131" t="s">
        <v>25</v>
      </c>
      <c r="H4" s="131" t="s">
        <v>26</v>
      </c>
      <c r="I4" s="132" t="s">
        <v>27</v>
      </c>
      <c r="J4" s="137" t="s">
        <v>25</v>
      </c>
      <c r="K4" s="140" t="s">
        <v>25</v>
      </c>
      <c r="L4" s="131" t="s">
        <v>26</v>
      </c>
      <c r="M4" s="141" t="s">
        <v>27</v>
      </c>
      <c r="N4" s="146" t="s">
        <v>25</v>
      </c>
      <c r="O4" s="140" t="s">
        <v>25</v>
      </c>
      <c r="P4" s="131" t="s">
        <v>26</v>
      </c>
      <c r="Q4" s="141" t="s">
        <v>27</v>
      </c>
      <c r="R4" s="44" t="s">
        <v>22</v>
      </c>
    </row>
    <row r="5" spans="1:18" x14ac:dyDescent="0.25">
      <c r="A5" s="59" t="s">
        <v>28</v>
      </c>
      <c r="B5" s="60" t="s">
        <v>29</v>
      </c>
      <c r="C5" s="61" t="s">
        <v>30</v>
      </c>
      <c r="D5" s="62">
        <v>1</v>
      </c>
      <c r="E5" s="52">
        <v>10</v>
      </c>
      <c r="F5" s="46">
        <v>10</v>
      </c>
      <c r="G5" s="46">
        <v>48</v>
      </c>
      <c r="H5" s="49">
        <v>72</v>
      </c>
      <c r="I5" s="50">
        <v>120</v>
      </c>
      <c r="J5" s="48">
        <v>10</v>
      </c>
      <c r="K5" s="46">
        <v>36</v>
      </c>
      <c r="L5" s="46"/>
      <c r="M5" s="51">
        <v>36</v>
      </c>
      <c r="N5" s="52">
        <v>10</v>
      </c>
      <c r="O5" s="46">
        <v>36</v>
      </c>
      <c r="P5" s="49">
        <v>108</v>
      </c>
      <c r="Q5" s="47">
        <v>144</v>
      </c>
      <c r="R5" s="53">
        <f>I5+M5+Q5</f>
        <v>300</v>
      </c>
    </row>
    <row r="6" spans="1:18" x14ac:dyDescent="0.25">
      <c r="A6" s="63" t="s">
        <v>34</v>
      </c>
      <c r="B6" s="3" t="s">
        <v>35</v>
      </c>
      <c r="C6" s="4" t="s">
        <v>42</v>
      </c>
      <c r="D6" s="64">
        <v>2</v>
      </c>
      <c r="E6" s="15">
        <v>20</v>
      </c>
      <c r="F6" s="4">
        <v>20</v>
      </c>
      <c r="G6" s="4">
        <v>96</v>
      </c>
      <c r="H6" s="5">
        <v>144</v>
      </c>
      <c r="I6" s="30">
        <v>240</v>
      </c>
      <c r="J6" s="18">
        <v>20</v>
      </c>
      <c r="K6" s="4">
        <v>72</v>
      </c>
      <c r="L6" s="4">
        <v>108</v>
      </c>
      <c r="M6" s="27">
        <v>180</v>
      </c>
      <c r="N6" s="15">
        <v>10</v>
      </c>
      <c r="O6" s="4">
        <v>72</v>
      </c>
      <c r="P6" s="5">
        <v>108</v>
      </c>
      <c r="Q6" s="25">
        <v>180</v>
      </c>
      <c r="R6" s="35">
        <f>I6+M6+Q6</f>
        <v>600</v>
      </c>
    </row>
    <row r="7" spans="1:18" x14ac:dyDescent="0.25">
      <c r="A7" s="63" t="s">
        <v>36</v>
      </c>
      <c r="B7" s="3" t="s">
        <v>37</v>
      </c>
      <c r="C7" s="4" t="s">
        <v>42</v>
      </c>
      <c r="D7" s="64">
        <v>2</v>
      </c>
      <c r="E7" s="15">
        <v>20</v>
      </c>
      <c r="F7" s="4">
        <v>20</v>
      </c>
      <c r="G7" s="4">
        <v>96</v>
      </c>
      <c r="H7" s="5">
        <v>144</v>
      </c>
      <c r="I7" s="30">
        <v>240</v>
      </c>
      <c r="J7" s="18">
        <v>20</v>
      </c>
      <c r="K7" s="4">
        <v>72</v>
      </c>
      <c r="L7" s="4">
        <v>108</v>
      </c>
      <c r="M7" s="27">
        <v>180</v>
      </c>
      <c r="N7" s="15">
        <v>10</v>
      </c>
      <c r="O7" s="4">
        <v>72</v>
      </c>
      <c r="P7" s="5">
        <v>108</v>
      </c>
      <c r="Q7" s="25">
        <v>180</v>
      </c>
      <c r="R7" s="35">
        <f>I7+M7+Q7</f>
        <v>600</v>
      </c>
    </row>
    <row r="8" spans="1:18" x14ac:dyDescent="0.25">
      <c r="A8" s="89" t="s">
        <v>38</v>
      </c>
      <c r="B8" s="3" t="s">
        <v>39</v>
      </c>
      <c r="C8" s="4" t="s">
        <v>30</v>
      </c>
      <c r="D8" s="64">
        <v>1</v>
      </c>
      <c r="E8" s="15">
        <v>10</v>
      </c>
      <c r="F8" s="4">
        <v>10</v>
      </c>
      <c r="G8" s="232">
        <v>60</v>
      </c>
      <c r="H8" s="5">
        <v>60</v>
      </c>
      <c r="I8" s="30">
        <v>120</v>
      </c>
      <c r="J8" s="18">
        <v>10</v>
      </c>
      <c r="K8" s="232">
        <v>45</v>
      </c>
      <c r="L8" s="232"/>
      <c r="M8" s="27">
        <v>45</v>
      </c>
      <c r="N8" s="15">
        <v>10</v>
      </c>
      <c r="O8" s="232">
        <v>45</v>
      </c>
      <c r="P8" s="5">
        <v>90</v>
      </c>
      <c r="Q8" s="233">
        <v>135</v>
      </c>
      <c r="R8" s="35">
        <v>300</v>
      </c>
    </row>
    <row r="9" spans="1:18" x14ac:dyDescent="0.25">
      <c r="A9" s="89" t="s">
        <v>40</v>
      </c>
      <c r="B9" s="3" t="s">
        <v>41</v>
      </c>
      <c r="C9" s="4" t="s">
        <v>33</v>
      </c>
      <c r="D9" s="64">
        <v>1</v>
      </c>
      <c r="E9" s="15">
        <v>10</v>
      </c>
      <c r="F9" s="4">
        <v>10</v>
      </c>
      <c r="G9" s="4">
        <v>120</v>
      </c>
      <c r="H9" s="5"/>
      <c r="I9" s="30">
        <v>120</v>
      </c>
      <c r="J9" s="18">
        <v>10</v>
      </c>
      <c r="K9" s="4">
        <v>90</v>
      </c>
      <c r="L9" s="4"/>
      <c r="M9" s="27">
        <v>90</v>
      </c>
      <c r="N9" s="15">
        <v>10</v>
      </c>
      <c r="O9" s="4">
        <v>90</v>
      </c>
      <c r="P9" s="4"/>
      <c r="Q9" s="30">
        <v>90</v>
      </c>
      <c r="R9" s="35">
        <v>300</v>
      </c>
    </row>
    <row r="10" spans="1:18" x14ac:dyDescent="0.25">
      <c r="A10" s="89" t="s">
        <v>43</v>
      </c>
      <c r="B10" s="3" t="s">
        <v>44</v>
      </c>
      <c r="C10" s="4" t="s">
        <v>42</v>
      </c>
      <c r="D10" s="64">
        <v>2</v>
      </c>
      <c r="E10" s="15">
        <v>20</v>
      </c>
      <c r="F10" s="4">
        <v>20</v>
      </c>
      <c r="G10" s="4">
        <v>120</v>
      </c>
      <c r="H10" s="5">
        <v>120</v>
      </c>
      <c r="I10" s="30">
        <v>240</v>
      </c>
      <c r="J10" s="18">
        <v>20</v>
      </c>
      <c r="K10" s="6">
        <v>90</v>
      </c>
      <c r="L10" s="6">
        <v>90</v>
      </c>
      <c r="M10" s="28">
        <v>180</v>
      </c>
      <c r="N10" s="32">
        <v>20</v>
      </c>
      <c r="O10" s="6">
        <v>90</v>
      </c>
      <c r="P10" s="7">
        <v>90</v>
      </c>
      <c r="Q10" s="38">
        <v>180</v>
      </c>
      <c r="R10" s="36">
        <v>600</v>
      </c>
    </row>
    <row r="11" spans="1:18" x14ac:dyDescent="0.25">
      <c r="A11" s="195" t="s">
        <v>45</v>
      </c>
      <c r="B11" s="3"/>
      <c r="C11" s="4"/>
      <c r="D11" s="25"/>
      <c r="E11" s="102">
        <v>6.7</v>
      </c>
      <c r="F11" s="103">
        <v>6.7</v>
      </c>
      <c r="G11" s="103">
        <v>40</v>
      </c>
      <c r="H11" s="104"/>
      <c r="I11" s="105"/>
      <c r="J11" s="102">
        <v>6.7</v>
      </c>
      <c r="K11" s="106">
        <v>30</v>
      </c>
      <c r="L11" s="106"/>
      <c r="M11" s="107"/>
      <c r="N11" s="108">
        <v>6.7</v>
      </c>
      <c r="O11" s="106">
        <v>30</v>
      </c>
      <c r="P11" s="7"/>
      <c r="Q11" s="38"/>
      <c r="R11" s="36"/>
    </row>
    <row r="12" spans="1:18" x14ac:dyDescent="0.25">
      <c r="A12" s="195" t="s">
        <v>46</v>
      </c>
      <c r="B12" s="3"/>
      <c r="C12" s="4"/>
      <c r="D12" s="25"/>
      <c r="E12" s="102">
        <v>13.3</v>
      </c>
      <c r="F12" s="103">
        <v>13.3</v>
      </c>
      <c r="G12" s="103">
        <v>80</v>
      </c>
      <c r="H12" s="104"/>
      <c r="I12" s="105"/>
      <c r="J12" s="102">
        <v>13.3</v>
      </c>
      <c r="K12" s="106">
        <v>60</v>
      </c>
      <c r="L12" s="106"/>
      <c r="M12" s="107"/>
      <c r="N12" s="108">
        <v>13.3</v>
      </c>
      <c r="O12" s="106">
        <v>60</v>
      </c>
      <c r="P12" s="7"/>
      <c r="Q12" s="38"/>
      <c r="R12" s="36"/>
    </row>
    <row r="13" spans="1:18" x14ac:dyDescent="0.25">
      <c r="A13" s="89" t="s">
        <v>47</v>
      </c>
      <c r="B13" s="3" t="s">
        <v>48</v>
      </c>
      <c r="C13" s="4" t="s">
        <v>42</v>
      </c>
      <c r="D13" s="64">
        <v>4</v>
      </c>
      <c r="E13" s="15">
        <v>40</v>
      </c>
      <c r="F13" s="4">
        <v>40</v>
      </c>
      <c r="G13" s="4">
        <v>240</v>
      </c>
      <c r="H13" s="5">
        <v>240</v>
      </c>
      <c r="I13" s="30">
        <v>480</v>
      </c>
      <c r="J13" s="18">
        <v>40</v>
      </c>
      <c r="K13" s="6">
        <v>180</v>
      </c>
      <c r="L13" s="6">
        <v>180</v>
      </c>
      <c r="M13" s="28">
        <v>360</v>
      </c>
      <c r="N13" s="32">
        <v>40</v>
      </c>
      <c r="O13" s="6">
        <v>180</v>
      </c>
      <c r="P13" s="6">
        <v>180</v>
      </c>
      <c r="Q13" s="39">
        <v>360</v>
      </c>
      <c r="R13" s="36">
        <f>I13+M13+Q13</f>
        <v>1200</v>
      </c>
    </row>
    <row r="14" spans="1:18" x14ac:dyDescent="0.25">
      <c r="A14" s="194" t="s">
        <v>49</v>
      </c>
      <c r="B14" s="99"/>
      <c r="C14" s="100"/>
      <c r="D14" s="101"/>
      <c r="E14" s="123">
        <v>13.3</v>
      </c>
      <c r="F14" s="104">
        <v>13.3</v>
      </c>
      <c r="G14" s="103">
        <v>80</v>
      </c>
      <c r="H14" s="104"/>
      <c r="I14" s="105"/>
      <c r="J14" s="102">
        <v>13.3</v>
      </c>
      <c r="K14" s="106">
        <v>60</v>
      </c>
      <c r="L14" s="106"/>
      <c r="M14" s="107"/>
      <c r="N14" s="102">
        <v>13.3</v>
      </c>
      <c r="O14" s="106">
        <v>60</v>
      </c>
      <c r="P14" s="6"/>
      <c r="Q14" s="39"/>
      <c r="R14" s="36"/>
    </row>
    <row r="15" spans="1:18" x14ac:dyDescent="0.25">
      <c r="A15" s="194" t="s">
        <v>50</v>
      </c>
      <c r="B15" s="99"/>
      <c r="C15" s="100"/>
      <c r="D15" s="101"/>
      <c r="E15" s="123">
        <v>26.7</v>
      </c>
      <c r="F15" s="104">
        <v>26.7</v>
      </c>
      <c r="G15" s="103">
        <v>160</v>
      </c>
      <c r="H15" s="104"/>
      <c r="I15" s="105"/>
      <c r="J15" s="102">
        <v>26.7</v>
      </c>
      <c r="K15" s="106">
        <v>120</v>
      </c>
      <c r="L15" s="106"/>
      <c r="M15" s="107"/>
      <c r="N15" s="102">
        <v>26.7</v>
      </c>
      <c r="O15" s="106">
        <v>120</v>
      </c>
      <c r="P15" s="6"/>
      <c r="Q15" s="39"/>
      <c r="R15" s="36"/>
    </row>
    <row r="16" spans="1:18" x14ac:dyDescent="0.25">
      <c r="A16" s="89" t="s">
        <v>51</v>
      </c>
      <c r="B16" s="3" t="s">
        <v>52</v>
      </c>
      <c r="C16" s="4" t="s">
        <v>42</v>
      </c>
      <c r="D16" s="64">
        <v>2</v>
      </c>
      <c r="E16" s="127">
        <v>20</v>
      </c>
      <c r="F16" s="4">
        <v>20</v>
      </c>
      <c r="G16" s="4">
        <v>96</v>
      </c>
      <c r="H16" s="5">
        <v>144</v>
      </c>
      <c r="I16" s="30">
        <v>240</v>
      </c>
      <c r="J16" s="18">
        <v>20</v>
      </c>
      <c r="K16" s="4">
        <v>72</v>
      </c>
      <c r="L16" s="4">
        <v>108</v>
      </c>
      <c r="M16" s="27">
        <v>180</v>
      </c>
      <c r="N16" s="15">
        <v>10</v>
      </c>
      <c r="O16" s="4">
        <v>72</v>
      </c>
      <c r="P16" s="5">
        <v>108</v>
      </c>
      <c r="Q16" s="25">
        <v>180</v>
      </c>
      <c r="R16" s="35">
        <f>I16+M16+Q16</f>
        <v>600</v>
      </c>
    </row>
    <row r="17" spans="1:18" x14ac:dyDescent="0.25">
      <c r="A17" s="89" t="s">
        <v>53</v>
      </c>
      <c r="B17" s="3" t="s">
        <v>54</v>
      </c>
      <c r="C17" s="4" t="s">
        <v>30</v>
      </c>
      <c r="D17" s="64">
        <v>2</v>
      </c>
      <c r="E17" s="127">
        <v>20</v>
      </c>
      <c r="F17" s="4">
        <v>20</v>
      </c>
      <c r="G17" s="4">
        <v>96</v>
      </c>
      <c r="H17" s="5">
        <v>144</v>
      </c>
      <c r="I17" s="30">
        <f>G17+H17</f>
        <v>240</v>
      </c>
      <c r="J17" s="18">
        <v>20</v>
      </c>
      <c r="K17" s="6">
        <f>2*K5</f>
        <v>72</v>
      </c>
      <c r="L17" s="6"/>
      <c r="M17" s="28">
        <f>K17</f>
        <v>72</v>
      </c>
      <c r="N17" s="32">
        <v>20</v>
      </c>
      <c r="O17" s="6">
        <v>72</v>
      </c>
      <c r="P17" s="7">
        <f>2*P5</f>
        <v>216</v>
      </c>
      <c r="Q17" s="38">
        <f>O17+P17</f>
        <v>288</v>
      </c>
      <c r="R17" s="36">
        <f>I17+M17+Q17</f>
        <v>600</v>
      </c>
    </row>
    <row r="18" spans="1:18" x14ac:dyDescent="0.25">
      <c r="A18" s="89" t="s">
        <v>55</v>
      </c>
      <c r="B18" s="3" t="s">
        <v>56</v>
      </c>
      <c r="C18" s="4" t="s">
        <v>33</v>
      </c>
      <c r="D18" s="64">
        <v>2</v>
      </c>
      <c r="E18" s="127">
        <v>20</v>
      </c>
      <c r="F18" s="4">
        <v>20</v>
      </c>
      <c r="G18" s="4">
        <v>240</v>
      </c>
      <c r="H18" s="5"/>
      <c r="I18" s="30">
        <v>240</v>
      </c>
      <c r="J18" s="18">
        <v>20</v>
      </c>
      <c r="K18" s="6">
        <v>180</v>
      </c>
      <c r="L18" s="6"/>
      <c r="M18" s="28">
        <v>180</v>
      </c>
      <c r="N18" s="32">
        <v>20</v>
      </c>
      <c r="O18" s="6">
        <v>180</v>
      </c>
      <c r="P18" s="7"/>
      <c r="Q18" s="38"/>
      <c r="R18" s="36">
        <v>600</v>
      </c>
    </row>
    <row r="19" spans="1:18" x14ac:dyDescent="0.25">
      <c r="A19" s="89" t="s">
        <v>57</v>
      </c>
      <c r="B19" s="3" t="s">
        <v>58</v>
      </c>
      <c r="C19" s="4" t="s">
        <v>33</v>
      </c>
      <c r="D19" s="64">
        <v>2</v>
      </c>
      <c r="E19" s="127">
        <v>20</v>
      </c>
      <c r="F19" s="4">
        <v>20</v>
      </c>
      <c r="G19" s="4">
        <v>240</v>
      </c>
      <c r="H19" s="5"/>
      <c r="I19" s="30">
        <v>240</v>
      </c>
      <c r="J19" s="18">
        <v>20</v>
      </c>
      <c r="K19" s="6">
        <v>180</v>
      </c>
      <c r="L19" s="6"/>
      <c r="M19" s="28">
        <v>180</v>
      </c>
      <c r="N19" s="32">
        <v>20</v>
      </c>
      <c r="O19" s="6">
        <v>180</v>
      </c>
      <c r="P19" s="7"/>
      <c r="Q19" s="38">
        <v>180</v>
      </c>
      <c r="R19" s="36">
        <v>600</v>
      </c>
    </row>
    <row r="20" spans="1:18" x14ac:dyDescent="0.25">
      <c r="A20" s="89" t="s">
        <v>59</v>
      </c>
      <c r="B20" s="3" t="s">
        <v>60</v>
      </c>
      <c r="C20" s="4" t="s">
        <v>33</v>
      </c>
      <c r="D20" s="64">
        <v>1</v>
      </c>
      <c r="E20" s="127">
        <v>10</v>
      </c>
      <c r="F20" s="4">
        <v>10</v>
      </c>
      <c r="G20" s="4">
        <v>120</v>
      </c>
      <c r="H20" s="5"/>
      <c r="I20" s="30">
        <v>120</v>
      </c>
      <c r="J20" s="18">
        <v>10</v>
      </c>
      <c r="K20" s="6">
        <v>90</v>
      </c>
      <c r="L20" s="6"/>
      <c r="M20" s="28">
        <v>90</v>
      </c>
      <c r="N20" s="32">
        <v>10</v>
      </c>
      <c r="O20" s="6">
        <v>90</v>
      </c>
      <c r="P20" s="7"/>
      <c r="Q20" s="38">
        <v>90</v>
      </c>
      <c r="R20" s="36">
        <v>300</v>
      </c>
    </row>
    <row r="21" spans="1:18" x14ac:dyDescent="0.25">
      <c r="A21" s="89" t="s">
        <v>61</v>
      </c>
      <c r="B21" s="3" t="s">
        <v>62</v>
      </c>
      <c r="C21" s="4" t="s">
        <v>42</v>
      </c>
      <c r="D21" s="64">
        <v>4</v>
      </c>
      <c r="E21" s="127">
        <v>40</v>
      </c>
      <c r="F21" s="4">
        <v>40</v>
      </c>
      <c r="G21" s="4">
        <v>336</v>
      </c>
      <c r="H21" s="5">
        <v>144</v>
      </c>
      <c r="I21" s="30">
        <v>480</v>
      </c>
      <c r="J21" s="18">
        <v>40</v>
      </c>
      <c r="K21" s="6">
        <v>252</v>
      </c>
      <c r="L21" s="6">
        <v>108</v>
      </c>
      <c r="M21" s="28">
        <v>360</v>
      </c>
      <c r="N21" s="32">
        <v>40</v>
      </c>
      <c r="O21" s="6">
        <v>252</v>
      </c>
      <c r="P21" s="7">
        <v>108</v>
      </c>
      <c r="Q21" s="38">
        <v>360</v>
      </c>
      <c r="R21" s="36">
        <v>1200</v>
      </c>
    </row>
    <row r="22" spans="1:18" x14ac:dyDescent="0.25">
      <c r="A22" s="90" t="s">
        <v>79</v>
      </c>
      <c r="B22" s="3" t="s">
        <v>60</v>
      </c>
      <c r="C22" s="4" t="s">
        <v>33</v>
      </c>
      <c r="D22" s="25">
        <v>1</v>
      </c>
      <c r="E22" s="197">
        <v>10</v>
      </c>
      <c r="F22" s="198">
        <v>10</v>
      </c>
      <c r="G22" s="4">
        <v>120</v>
      </c>
      <c r="H22" s="198"/>
      <c r="I22" s="199">
        <v>120</v>
      </c>
      <c r="J22" s="200">
        <v>10</v>
      </c>
      <c r="K22" s="6">
        <v>90</v>
      </c>
      <c r="L22" s="6"/>
      <c r="M22" s="201">
        <v>90</v>
      </c>
      <c r="N22" s="202">
        <v>10</v>
      </c>
      <c r="O22" s="6">
        <v>90</v>
      </c>
      <c r="P22" s="196"/>
      <c r="Q22" s="38">
        <v>90</v>
      </c>
      <c r="R22" s="36">
        <v>300</v>
      </c>
    </row>
    <row r="23" spans="1:18" x14ac:dyDescent="0.25">
      <c r="A23" s="63" t="s">
        <v>63</v>
      </c>
      <c r="B23" s="3" t="s">
        <v>64</v>
      </c>
      <c r="C23" s="4" t="s">
        <v>42</v>
      </c>
      <c r="D23" s="64">
        <v>5</v>
      </c>
      <c r="E23" s="15">
        <v>50</v>
      </c>
      <c r="F23" s="4">
        <v>50</v>
      </c>
      <c r="G23" s="4">
        <v>240</v>
      </c>
      <c r="H23" s="4">
        <v>360</v>
      </c>
      <c r="I23" s="25">
        <v>600</v>
      </c>
      <c r="J23" s="18">
        <v>50</v>
      </c>
      <c r="K23" s="6">
        <v>180</v>
      </c>
      <c r="L23" s="6">
        <v>270</v>
      </c>
      <c r="M23" s="28">
        <v>450</v>
      </c>
      <c r="N23" s="32">
        <v>50</v>
      </c>
      <c r="O23" s="6">
        <v>180</v>
      </c>
      <c r="P23" s="6">
        <v>270</v>
      </c>
      <c r="Q23" s="39">
        <v>450</v>
      </c>
      <c r="R23" s="36">
        <v>1500</v>
      </c>
    </row>
    <row r="24" spans="1:18" ht="15.75" x14ac:dyDescent="0.25">
      <c r="A24" s="65" t="s">
        <v>65</v>
      </c>
      <c r="B24" s="66"/>
      <c r="C24" s="67"/>
      <c r="D24" s="68">
        <f>SUM(D5:D23)</f>
        <v>32</v>
      </c>
      <c r="E24" s="54"/>
      <c r="F24" s="20"/>
      <c r="G24" s="20"/>
      <c r="H24" s="14"/>
      <c r="I24" s="31"/>
      <c r="J24" s="29"/>
      <c r="K24" s="21"/>
      <c r="L24" s="21"/>
      <c r="M24" s="23"/>
      <c r="N24" s="33"/>
      <c r="O24" s="21"/>
      <c r="P24" s="22"/>
      <c r="Q24" s="40"/>
      <c r="R24" s="37">
        <f>SUM(R5:R23)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EFA7-0B25-47F7-86A0-02F9FC0B766F}">
  <dimension ref="A1:R26"/>
  <sheetViews>
    <sheetView zoomScale="115" zoomScaleNormal="115" workbookViewId="0">
      <selection activeCell="D5" sqref="D5"/>
    </sheetView>
  </sheetViews>
  <sheetFormatPr defaultRowHeight="15" x14ac:dyDescent="0.25"/>
  <cols>
    <col min="1" max="1" width="40.5703125" customWidth="1"/>
  </cols>
  <sheetData>
    <row r="1" spans="1:18" ht="21" x14ac:dyDescent="0.35">
      <c r="A1" s="1" t="s">
        <v>80</v>
      </c>
      <c r="C1" s="2"/>
      <c r="D1" s="2"/>
      <c r="R1" s="2"/>
    </row>
    <row r="2" spans="1:18" x14ac:dyDescent="0.25">
      <c r="C2" s="2"/>
      <c r="D2" s="2"/>
      <c r="R2" s="2"/>
    </row>
    <row r="3" spans="1:18" ht="15.75" x14ac:dyDescent="0.25">
      <c r="A3" s="73" t="s">
        <v>14</v>
      </c>
      <c r="B3" s="60"/>
      <c r="C3" s="62"/>
      <c r="D3" s="206"/>
      <c r="E3" s="207" t="s">
        <v>15</v>
      </c>
      <c r="F3" s="69" t="s">
        <v>16</v>
      </c>
      <c r="G3" s="228" t="s">
        <v>17</v>
      </c>
      <c r="H3" s="228"/>
      <c r="I3" s="228"/>
      <c r="J3" s="136" t="s">
        <v>18</v>
      </c>
      <c r="K3" s="229" t="s">
        <v>19</v>
      </c>
      <c r="L3" s="230"/>
      <c r="M3" s="231"/>
      <c r="N3" s="145" t="s">
        <v>20</v>
      </c>
      <c r="O3" s="229" t="s">
        <v>21</v>
      </c>
      <c r="P3" s="230"/>
      <c r="Q3" s="231"/>
      <c r="R3" s="77" t="s">
        <v>22</v>
      </c>
    </row>
    <row r="4" spans="1:18" ht="15.75" x14ac:dyDescent="0.25">
      <c r="A4" s="88" t="s">
        <v>23</v>
      </c>
      <c r="B4" s="57"/>
      <c r="C4" s="208"/>
      <c r="D4" s="209" t="s">
        <v>24</v>
      </c>
      <c r="E4" s="210" t="s">
        <v>25</v>
      </c>
      <c r="F4" s="84" t="s">
        <v>25</v>
      </c>
      <c r="G4" s="131" t="s">
        <v>25</v>
      </c>
      <c r="H4" s="131" t="s">
        <v>26</v>
      </c>
      <c r="I4" s="132" t="s">
        <v>27</v>
      </c>
      <c r="J4" s="137" t="s">
        <v>25</v>
      </c>
      <c r="K4" s="140" t="s">
        <v>25</v>
      </c>
      <c r="L4" s="131" t="s">
        <v>26</v>
      </c>
      <c r="M4" s="141" t="s">
        <v>27</v>
      </c>
      <c r="N4" s="146" t="s">
        <v>25</v>
      </c>
      <c r="O4" s="140" t="s">
        <v>25</v>
      </c>
      <c r="P4" s="131" t="s">
        <v>26</v>
      </c>
      <c r="Q4" s="141" t="s">
        <v>27</v>
      </c>
      <c r="R4" s="85" t="s">
        <v>22</v>
      </c>
    </row>
    <row r="5" spans="1:18" x14ac:dyDescent="0.25">
      <c r="A5" s="211" t="s">
        <v>28</v>
      </c>
      <c r="B5" s="60" t="s">
        <v>29</v>
      </c>
      <c r="C5" s="62" t="s">
        <v>30</v>
      </c>
      <c r="D5" s="115">
        <v>1</v>
      </c>
      <c r="E5" s="86">
        <v>10</v>
      </c>
      <c r="F5" s="46">
        <v>10</v>
      </c>
      <c r="G5" s="46">
        <v>60</v>
      </c>
      <c r="H5" s="46">
        <v>60</v>
      </c>
      <c r="I5" s="82">
        <v>120</v>
      </c>
      <c r="J5" s="81">
        <v>10</v>
      </c>
      <c r="K5" s="46">
        <v>45</v>
      </c>
      <c r="L5" s="46"/>
      <c r="M5" s="82">
        <v>45</v>
      </c>
      <c r="N5" s="81">
        <v>10</v>
      </c>
      <c r="O5" s="46">
        <v>45</v>
      </c>
      <c r="P5" s="46">
        <v>90</v>
      </c>
      <c r="Q5" s="82">
        <v>135</v>
      </c>
      <c r="R5" s="83">
        <v>300</v>
      </c>
    </row>
    <row r="6" spans="1:18" x14ac:dyDescent="0.25">
      <c r="A6" s="89" t="s">
        <v>43</v>
      </c>
      <c r="B6" s="3" t="s">
        <v>44</v>
      </c>
      <c r="C6" s="64" t="s">
        <v>42</v>
      </c>
      <c r="D6" s="115">
        <v>3</v>
      </c>
      <c r="E6" s="15">
        <v>30</v>
      </c>
      <c r="F6" s="4">
        <v>30</v>
      </c>
      <c r="G6" s="4">
        <v>180</v>
      </c>
      <c r="H6" s="5">
        <v>180</v>
      </c>
      <c r="I6" s="71">
        <v>360</v>
      </c>
      <c r="J6" s="70">
        <v>30</v>
      </c>
      <c r="K6" s="6">
        <v>135</v>
      </c>
      <c r="L6" s="6">
        <v>135</v>
      </c>
      <c r="M6" s="74">
        <v>270</v>
      </c>
      <c r="N6" s="75">
        <v>30</v>
      </c>
      <c r="O6" s="6">
        <v>135</v>
      </c>
      <c r="P6" s="7">
        <v>135</v>
      </c>
      <c r="Q6" s="76">
        <v>270</v>
      </c>
      <c r="R6" s="79">
        <f>I6+M6+Q6</f>
        <v>900</v>
      </c>
    </row>
    <row r="7" spans="1:18" x14ac:dyDescent="0.25">
      <c r="A7" s="212" t="s">
        <v>45</v>
      </c>
      <c r="B7" s="3"/>
      <c r="C7" s="64"/>
      <c r="D7" s="115"/>
      <c r="E7" s="102">
        <v>10</v>
      </c>
      <c r="F7" s="103">
        <v>10</v>
      </c>
      <c r="G7" s="103">
        <v>60</v>
      </c>
      <c r="H7" s="104"/>
      <c r="I7" s="105"/>
      <c r="J7" s="102">
        <v>10</v>
      </c>
      <c r="K7" s="106">
        <v>45</v>
      </c>
      <c r="L7" s="106"/>
      <c r="M7" s="107"/>
      <c r="N7" s="108">
        <v>10</v>
      </c>
      <c r="O7" s="106">
        <v>45</v>
      </c>
      <c r="P7" s="7"/>
      <c r="Q7" s="76"/>
      <c r="R7" s="79"/>
    </row>
    <row r="8" spans="1:18" x14ac:dyDescent="0.25">
      <c r="A8" s="212" t="s">
        <v>46</v>
      </c>
      <c r="B8" s="3"/>
      <c r="C8" s="64"/>
      <c r="D8" s="115"/>
      <c r="E8" s="102">
        <v>20</v>
      </c>
      <c r="F8" s="103">
        <v>20</v>
      </c>
      <c r="G8" s="103">
        <v>120</v>
      </c>
      <c r="H8" s="104"/>
      <c r="I8" s="105"/>
      <c r="J8" s="102">
        <v>20</v>
      </c>
      <c r="K8" s="106">
        <v>90</v>
      </c>
      <c r="L8" s="106"/>
      <c r="M8" s="107"/>
      <c r="N8" s="108">
        <v>20</v>
      </c>
      <c r="O8" s="106">
        <v>90</v>
      </c>
      <c r="P8" s="7"/>
      <c r="Q8" s="76"/>
      <c r="R8" s="79"/>
    </row>
    <row r="9" spans="1:18" x14ac:dyDescent="0.25">
      <c r="A9" s="213" t="s">
        <v>47</v>
      </c>
      <c r="B9" s="3" t="s">
        <v>48</v>
      </c>
      <c r="C9" s="64" t="s">
        <v>42</v>
      </c>
      <c r="D9" s="115">
        <v>3</v>
      </c>
      <c r="E9" s="15">
        <v>30</v>
      </c>
      <c r="F9" s="4">
        <v>30</v>
      </c>
      <c r="G9" s="4">
        <v>180</v>
      </c>
      <c r="H9" s="5">
        <v>180</v>
      </c>
      <c r="I9" s="71">
        <v>360</v>
      </c>
      <c r="J9" s="70">
        <v>30</v>
      </c>
      <c r="K9" s="6">
        <v>135</v>
      </c>
      <c r="L9" s="6">
        <v>135</v>
      </c>
      <c r="M9" s="74">
        <v>270</v>
      </c>
      <c r="N9" s="75">
        <v>30</v>
      </c>
      <c r="O9" s="6">
        <v>135</v>
      </c>
      <c r="P9" s="7">
        <v>135</v>
      </c>
      <c r="Q9" s="76">
        <v>270</v>
      </c>
      <c r="R9" s="79">
        <f>I9+M9+Q9</f>
        <v>900</v>
      </c>
    </row>
    <row r="10" spans="1:18" x14ac:dyDescent="0.25">
      <c r="A10" s="212" t="s">
        <v>49</v>
      </c>
      <c r="B10" s="3"/>
      <c r="C10" s="64"/>
      <c r="D10" s="115"/>
      <c r="E10" s="102">
        <v>10</v>
      </c>
      <c r="F10" s="103">
        <v>10</v>
      </c>
      <c r="G10" s="103">
        <v>60</v>
      </c>
      <c r="H10" s="104"/>
      <c r="I10" s="105"/>
      <c r="J10" s="102">
        <v>10</v>
      </c>
      <c r="K10" s="106">
        <v>45</v>
      </c>
      <c r="L10" s="106"/>
      <c r="M10" s="107"/>
      <c r="N10" s="108">
        <v>10</v>
      </c>
      <c r="O10" s="106">
        <v>45</v>
      </c>
      <c r="P10" s="214"/>
      <c r="Q10" s="215"/>
      <c r="R10" s="216"/>
    </row>
    <row r="11" spans="1:18" x14ac:dyDescent="0.25">
      <c r="A11" s="212" t="s">
        <v>50</v>
      </c>
      <c r="B11" s="3"/>
      <c r="C11" s="64"/>
      <c r="D11" s="115"/>
      <c r="E11" s="102">
        <v>20</v>
      </c>
      <c r="F11" s="103">
        <v>20</v>
      </c>
      <c r="G11" s="103">
        <v>120</v>
      </c>
      <c r="H11" s="104"/>
      <c r="I11" s="105"/>
      <c r="J11" s="102">
        <v>20</v>
      </c>
      <c r="K11" s="106">
        <v>90</v>
      </c>
      <c r="L11" s="106"/>
      <c r="M11" s="107"/>
      <c r="N11" s="108">
        <v>20</v>
      </c>
      <c r="O11" s="106">
        <v>90</v>
      </c>
      <c r="P11" s="214"/>
      <c r="Q11" s="215"/>
      <c r="R11" s="216"/>
    </row>
    <row r="12" spans="1:18" x14ac:dyDescent="0.25">
      <c r="A12" s="89" t="s">
        <v>53</v>
      </c>
      <c r="B12" s="3" t="s">
        <v>54</v>
      </c>
      <c r="C12" s="64" t="s">
        <v>30</v>
      </c>
      <c r="D12" s="115">
        <v>1</v>
      </c>
      <c r="E12" s="86">
        <v>10</v>
      </c>
      <c r="F12" s="46">
        <v>10</v>
      </c>
      <c r="G12" s="46">
        <v>60</v>
      </c>
      <c r="H12" s="46">
        <v>60</v>
      </c>
      <c r="I12" s="82">
        <v>120</v>
      </c>
      <c r="J12" s="81">
        <v>10</v>
      </c>
      <c r="K12" s="46">
        <v>45</v>
      </c>
      <c r="L12" s="46"/>
      <c r="M12" s="82">
        <v>45</v>
      </c>
      <c r="N12" s="81">
        <v>10</v>
      </c>
      <c r="O12" s="46">
        <v>45</v>
      </c>
      <c r="P12" s="46">
        <v>90</v>
      </c>
      <c r="Q12" s="82">
        <v>135</v>
      </c>
      <c r="R12" s="83">
        <v>300</v>
      </c>
    </row>
    <row r="13" spans="1:18" x14ac:dyDescent="0.25">
      <c r="A13" s="89" t="s">
        <v>55</v>
      </c>
      <c r="B13" s="3" t="s">
        <v>56</v>
      </c>
      <c r="C13" s="64" t="s">
        <v>33</v>
      </c>
      <c r="D13" s="115">
        <v>2</v>
      </c>
      <c r="E13" s="15">
        <v>20</v>
      </c>
      <c r="F13" s="4">
        <v>20</v>
      </c>
      <c r="G13" s="5">
        <v>240</v>
      </c>
      <c r="H13" s="5"/>
      <c r="I13" s="71">
        <v>240</v>
      </c>
      <c r="J13" s="70">
        <v>20</v>
      </c>
      <c r="K13" s="5">
        <v>180</v>
      </c>
      <c r="L13" s="4"/>
      <c r="M13" s="71">
        <v>180</v>
      </c>
      <c r="N13" s="70">
        <v>20</v>
      </c>
      <c r="O13" s="5">
        <v>180</v>
      </c>
      <c r="P13" s="5"/>
      <c r="Q13" s="64">
        <v>180</v>
      </c>
      <c r="R13" s="79">
        <v>600</v>
      </c>
    </row>
    <row r="14" spans="1:18" x14ac:dyDescent="0.25">
      <c r="A14" s="89" t="s">
        <v>81</v>
      </c>
      <c r="B14" s="3" t="s">
        <v>82</v>
      </c>
      <c r="C14" s="64" t="s">
        <v>33</v>
      </c>
      <c r="D14" s="115">
        <v>2</v>
      </c>
      <c r="E14" s="15">
        <v>20</v>
      </c>
      <c r="F14" s="4">
        <v>20</v>
      </c>
      <c r="G14" s="5">
        <v>240</v>
      </c>
      <c r="H14" s="5"/>
      <c r="I14" s="71">
        <v>240</v>
      </c>
      <c r="J14" s="70">
        <v>20</v>
      </c>
      <c r="K14" s="5">
        <v>180</v>
      </c>
      <c r="L14" s="4"/>
      <c r="M14" s="71">
        <v>180</v>
      </c>
      <c r="N14" s="70">
        <v>20</v>
      </c>
      <c r="O14" s="5">
        <v>180</v>
      </c>
      <c r="P14" s="5"/>
      <c r="Q14" s="64">
        <v>180</v>
      </c>
      <c r="R14" s="53">
        <f>I14+M14+Q14</f>
        <v>600</v>
      </c>
    </row>
    <row r="15" spans="1:18" x14ac:dyDescent="0.25">
      <c r="A15" s="89" t="s">
        <v>57</v>
      </c>
      <c r="B15" s="3" t="s">
        <v>58</v>
      </c>
      <c r="C15" s="64" t="s">
        <v>33</v>
      </c>
      <c r="D15" s="115">
        <v>2</v>
      </c>
      <c r="E15" s="15">
        <v>20</v>
      </c>
      <c r="F15" s="4">
        <v>20</v>
      </c>
      <c r="G15" s="5">
        <v>240</v>
      </c>
      <c r="H15" s="5"/>
      <c r="I15" s="71">
        <v>240</v>
      </c>
      <c r="J15" s="70">
        <v>20</v>
      </c>
      <c r="K15" s="5">
        <v>180</v>
      </c>
      <c r="L15" s="4"/>
      <c r="M15" s="71">
        <v>180</v>
      </c>
      <c r="N15" s="70">
        <v>20</v>
      </c>
      <c r="O15" s="5">
        <v>180</v>
      </c>
      <c r="P15" s="5"/>
      <c r="Q15" s="64">
        <v>180</v>
      </c>
      <c r="R15" s="79">
        <v>600</v>
      </c>
    </row>
    <row r="16" spans="1:18" x14ac:dyDescent="0.25">
      <c r="A16" s="89" t="s">
        <v>83</v>
      </c>
      <c r="B16" s="3" t="s">
        <v>84</v>
      </c>
      <c r="C16" s="64" t="s">
        <v>30</v>
      </c>
      <c r="D16" s="115">
        <v>1</v>
      </c>
      <c r="E16" s="15">
        <v>10</v>
      </c>
      <c r="F16" s="4">
        <v>10</v>
      </c>
      <c r="G16" s="4">
        <v>60</v>
      </c>
      <c r="H16" s="5">
        <v>60</v>
      </c>
      <c r="I16" s="71">
        <v>120</v>
      </c>
      <c r="J16" s="70">
        <v>10</v>
      </c>
      <c r="K16" s="4">
        <v>45</v>
      </c>
      <c r="L16" s="4"/>
      <c r="M16" s="71">
        <v>45</v>
      </c>
      <c r="N16" s="70">
        <v>10</v>
      </c>
      <c r="O16" s="4">
        <v>45</v>
      </c>
      <c r="P16" s="5">
        <v>90</v>
      </c>
      <c r="Q16" s="64">
        <v>135</v>
      </c>
      <c r="R16" s="78">
        <f>I16+M16+Q16</f>
        <v>300</v>
      </c>
    </row>
    <row r="17" spans="1:18" x14ac:dyDescent="0.25">
      <c r="A17" s="89" t="s">
        <v>59</v>
      </c>
      <c r="B17" s="3" t="s">
        <v>60</v>
      </c>
      <c r="C17" s="64" t="s">
        <v>33</v>
      </c>
      <c r="D17" s="115">
        <v>1</v>
      </c>
      <c r="E17" s="15">
        <v>10</v>
      </c>
      <c r="F17" s="4">
        <v>10</v>
      </c>
      <c r="G17" s="4">
        <v>120</v>
      </c>
      <c r="H17" s="5"/>
      <c r="I17" s="71">
        <v>120</v>
      </c>
      <c r="J17" s="70">
        <v>10</v>
      </c>
      <c r="K17" s="4">
        <v>90</v>
      </c>
      <c r="L17" s="4"/>
      <c r="M17" s="71">
        <v>90</v>
      </c>
      <c r="N17" s="70">
        <v>10</v>
      </c>
      <c r="O17" s="4">
        <v>90</v>
      </c>
      <c r="P17" s="5"/>
      <c r="Q17" s="64">
        <v>90</v>
      </c>
      <c r="R17" s="78">
        <f>I17+M17+Q17</f>
        <v>300</v>
      </c>
    </row>
    <row r="18" spans="1:18" x14ac:dyDescent="0.25">
      <c r="A18" s="89" t="s">
        <v>61</v>
      </c>
      <c r="B18" s="3" t="s">
        <v>62</v>
      </c>
      <c r="C18" s="64" t="s">
        <v>42</v>
      </c>
      <c r="D18" s="115">
        <v>4</v>
      </c>
      <c r="E18" s="15">
        <v>40</v>
      </c>
      <c r="F18" s="58">
        <v>40</v>
      </c>
      <c r="G18" s="4">
        <v>360</v>
      </c>
      <c r="H18" s="5">
        <v>120</v>
      </c>
      <c r="I18" s="71">
        <v>480</v>
      </c>
      <c r="J18" s="70">
        <v>40</v>
      </c>
      <c r="K18" s="4">
        <v>270</v>
      </c>
      <c r="L18" s="4">
        <v>90</v>
      </c>
      <c r="M18" s="71">
        <v>360</v>
      </c>
      <c r="N18" s="70">
        <v>40</v>
      </c>
      <c r="O18" s="4">
        <v>270</v>
      </c>
      <c r="P18" s="4">
        <v>90</v>
      </c>
      <c r="Q18" s="71">
        <v>360</v>
      </c>
      <c r="R18" s="79">
        <f>I18+M18+Q18</f>
        <v>1200</v>
      </c>
    </row>
    <row r="19" spans="1:18" x14ac:dyDescent="0.25">
      <c r="A19" s="89" t="s">
        <v>63</v>
      </c>
      <c r="B19" s="3" t="s">
        <v>64</v>
      </c>
      <c r="C19" s="64" t="s">
        <v>42</v>
      </c>
      <c r="D19" s="115">
        <v>3</v>
      </c>
      <c r="E19" s="15">
        <v>30</v>
      </c>
      <c r="F19" s="46">
        <v>30</v>
      </c>
      <c r="G19" s="4">
        <v>180</v>
      </c>
      <c r="H19" s="5">
        <v>180</v>
      </c>
      <c r="I19" s="71">
        <v>360</v>
      </c>
      <c r="J19" s="70">
        <v>30</v>
      </c>
      <c r="K19" s="4">
        <v>135</v>
      </c>
      <c r="L19" s="4">
        <v>135</v>
      </c>
      <c r="M19" s="71">
        <v>270</v>
      </c>
      <c r="N19" s="70">
        <v>30</v>
      </c>
      <c r="O19" s="4">
        <v>135</v>
      </c>
      <c r="P19" s="5">
        <v>135</v>
      </c>
      <c r="Q19" s="64">
        <v>270</v>
      </c>
      <c r="R19" s="79">
        <f>I19+M19+Q19</f>
        <v>900</v>
      </c>
    </row>
    <row r="20" spans="1:18" ht="15.75" x14ac:dyDescent="0.25">
      <c r="A20" s="217" t="s">
        <v>65</v>
      </c>
      <c r="B20" s="3"/>
      <c r="C20" s="64"/>
      <c r="D20" s="124">
        <f>SUM(D5:D19)</f>
        <v>23</v>
      </c>
      <c r="I20" s="218"/>
      <c r="J20" s="219"/>
      <c r="M20" s="218"/>
      <c r="N20" s="219"/>
      <c r="Q20" s="218"/>
      <c r="R20" s="220"/>
    </row>
    <row r="21" spans="1:18" x14ac:dyDescent="0.25">
      <c r="A21" s="89"/>
      <c r="B21" s="3"/>
      <c r="C21" s="64"/>
      <c r="D21" s="115"/>
      <c r="I21" s="218"/>
      <c r="J21" s="219"/>
      <c r="M21" s="218"/>
      <c r="N21" s="219"/>
      <c r="Q21" s="218"/>
      <c r="R21" s="220"/>
    </row>
    <row r="22" spans="1:18" ht="15.75" x14ac:dyDescent="0.25">
      <c r="A22" s="217" t="s">
        <v>68</v>
      </c>
      <c r="B22" s="3"/>
      <c r="C22" s="64"/>
      <c r="D22" s="115"/>
      <c r="I22" s="218"/>
      <c r="J22" s="219"/>
      <c r="M22" s="218"/>
      <c r="N22" s="219"/>
      <c r="Q22" s="218"/>
      <c r="R22" s="220"/>
    </row>
    <row r="23" spans="1:18" x14ac:dyDescent="0.25">
      <c r="A23" s="89" t="s">
        <v>85</v>
      </c>
      <c r="B23" s="3" t="s">
        <v>86</v>
      </c>
      <c r="C23" s="64" t="s">
        <v>42</v>
      </c>
      <c r="D23" s="115">
        <v>9</v>
      </c>
      <c r="E23" s="87">
        <v>90</v>
      </c>
      <c r="F23" s="4">
        <v>110</v>
      </c>
      <c r="G23" s="4">
        <v>540</v>
      </c>
      <c r="H23" s="4">
        <v>540</v>
      </c>
      <c r="I23" s="64">
        <v>1080</v>
      </c>
      <c r="J23" s="72">
        <v>90</v>
      </c>
      <c r="K23" s="4">
        <v>405</v>
      </c>
      <c r="L23" s="4">
        <v>405</v>
      </c>
      <c r="M23" s="64">
        <v>810</v>
      </c>
      <c r="N23" s="72">
        <v>90</v>
      </c>
      <c r="O23" s="4">
        <v>405</v>
      </c>
      <c r="P23" s="4">
        <v>405</v>
      </c>
      <c r="Q23" s="64">
        <v>810</v>
      </c>
      <c r="R23" s="78">
        <f>I23+M23+Q23</f>
        <v>2700</v>
      </c>
    </row>
    <row r="24" spans="1:18" ht="15.75" x14ac:dyDescent="0.25">
      <c r="A24" s="217" t="s">
        <v>74</v>
      </c>
      <c r="B24" s="3"/>
      <c r="C24" s="64"/>
      <c r="D24" s="124">
        <f>SUM(D23:D23)</f>
        <v>9</v>
      </c>
      <c r="E24" s="90"/>
      <c r="F24" s="3"/>
      <c r="G24" s="3"/>
      <c r="H24" s="3"/>
      <c r="I24" s="221"/>
      <c r="J24" s="89"/>
      <c r="K24" s="3"/>
      <c r="L24" s="3"/>
      <c r="M24" s="221"/>
      <c r="N24" s="89"/>
      <c r="O24" s="3"/>
      <c r="P24" s="3"/>
      <c r="Q24" s="221"/>
      <c r="R24" s="78"/>
    </row>
    <row r="25" spans="1:18" x14ac:dyDescent="0.25">
      <c r="A25" s="89"/>
      <c r="B25" s="3"/>
      <c r="C25" s="64"/>
      <c r="D25" s="115"/>
      <c r="E25" s="90"/>
      <c r="F25" s="3"/>
      <c r="G25" s="3"/>
      <c r="H25" s="3"/>
      <c r="I25" s="221"/>
      <c r="J25" s="89"/>
      <c r="K25" s="3"/>
      <c r="L25" s="3"/>
      <c r="M25" s="221"/>
      <c r="N25" s="89"/>
      <c r="O25" s="3"/>
      <c r="P25" s="3"/>
      <c r="Q25" s="221"/>
      <c r="R25" s="78"/>
    </row>
    <row r="26" spans="1:18" ht="15.75" x14ac:dyDescent="0.25">
      <c r="A26" s="222" t="s">
        <v>27</v>
      </c>
      <c r="B26" s="223"/>
      <c r="C26" s="224"/>
      <c r="D26" s="116">
        <f>D20+D24</f>
        <v>32</v>
      </c>
      <c r="E26" s="225"/>
      <c r="F26" s="66"/>
      <c r="G26" s="66"/>
      <c r="H26" s="66"/>
      <c r="I26" s="226"/>
      <c r="J26" s="227"/>
      <c r="K26" s="66"/>
      <c r="L26" s="66"/>
      <c r="M26" s="226"/>
      <c r="N26" s="227"/>
      <c r="O26" s="66"/>
      <c r="P26" s="66"/>
      <c r="Q26" s="226"/>
      <c r="R26" s="80">
        <f>SUM(R5:R25)</f>
        <v>9600</v>
      </c>
    </row>
  </sheetData>
  <mergeCells count="3">
    <mergeCell ref="G3:I3"/>
    <mergeCell ref="K3:M3"/>
    <mergeCell ref="O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fa8b78-80f4-4087-8d0c-83ef2d226745">
      <UserInfo>
        <DisplayName/>
        <AccountId xsi:nil="true"/>
        <AccountType/>
      </UserInfo>
    </SharedWithUsers>
    <_activity xmlns="1ea384d6-4351-4a2a-a35f-75ae610f82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AAD485D64964299FF237E979B116A" ma:contentTypeVersion="16" ma:contentTypeDescription="Een nieuw document maken." ma:contentTypeScope="" ma:versionID="8b629520219b49bac012a69b552d2d09">
  <xsd:schema xmlns:xsd="http://www.w3.org/2001/XMLSchema" xmlns:xs="http://www.w3.org/2001/XMLSchema" xmlns:p="http://schemas.microsoft.com/office/2006/metadata/properties" xmlns:ns3="4ffa8b78-80f4-4087-8d0c-83ef2d226745" xmlns:ns4="1ea384d6-4351-4a2a-a35f-75ae610f823d" targetNamespace="http://schemas.microsoft.com/office/2006/metadata/properties" ma:root="true" ma:fieldsID="d829bd2ffe2a1f69a3064c3a0e455e09" ns3:_="" ns4:_="">
    <xsd:import namespace="4ffa8b78-80f4-4087-8d0c-83ef2d226745"/>
    <xsd:import namespace="1ea384d6-4351-4a2a-a35f-75ae610f82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8b78-80f4-4087-8d0c-83ef2d2267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384d6-4351-4a2a-a35f-75ae610f8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EB294-3B02-44DD-B594-A7A98775EB46}">
  <ds:schemaRefs>
    <ds:schemaRef ds:uri="4ffa8b78-80f4-4087-8d0c-83ef2d2267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ea384d6-4351-4a2a-a35f-75ae610f823d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14CC0E-A7FD-4B39-AFFE-3C48411AB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65416-1717-4814-AC7C-39A319024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a8b78-80f4-4087-8d0c-83ef2d226745"/>
    <ds:schemaRef ds:uri="1ea384d6-4351-4a2a-a35f-75ae610f8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4</vt:i4>
      </vt:variant>
    </vt:vector>
  </HeadingPairs>
  <TitlesOfParts>
    <vt:vector size="10" baseType="lpstr">
      <vt:lpstr>principes</vt:lpstr>
      <vt:lpstr>4EWB</vt:lpstr>
      <vt:lpstr>4HW</vt:lpstr>
      <vt:lpstr>4LB</vt:lpstr>
      <vt:lpstr>4NW</vt:lpstr>
      <vt:lpstr>4 BO</vt:lpstr>
      <vt:lpstr>'4EWB'!Afdruktitels</vt:lpstr>
      <vt:lpstr>'4HW'!Afdruktitels</vt:lpstr>
      <vt:lpstr>'4LB'!Afdruktitels</vt:lpstr>
      <vt:lpstr>'4NW'!Afdruktitels</vt:lpstr>
    </vt:vector>
  </TitlesOfParts>
  <Manager/>
  <Company>viio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Rik Bollen</cp:lastModifiedBy>
  <cp:revision/>
  <dcterms:created xsi:type="dcterms:W3CDTF">2021-08-31T12:52:34Z</dcterms:created>
  <dcterms:modified xsi:type="dcterms:W3CDTF">2024-12-05T13:53:23Z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0x010100E0FAAD485D64964299FF237E979B116A</vt:lpwstr>
  </property>
  <property fmtid="{D5CDD505-2E9C-101B-9397-08002B2CF9AE}" pid="3" name="MediaServiceImageTags">
    <vt:lpwstr/>
  </property>
  <property fmtid="{D5CDD505-2E9C-101B-9397-08002B2CF9AE}" pid="4" name="Order">
    <vt:r8>10132100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