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valuatie\"/>
    </mc:Choice>
  </mc:AlternateContent>
  <xr:revisionPtr revIDLastSave="0" documentId="13_ncr:1_{B101B079-4B40-47C5-9A06-0B7CC68D7B98}" xr6:coauthVersionLast="36" xr6:coauthVersionMax="47" xr10:uidLastSave="{00000000-0000-0000-0000-000000000000}"/>
  <bookViews>
    <workbookView xWindow="0" yWindow="0" windowWidth="18870" windowHeight="7155" activeTab="8" xr2:uid="{00000000-000D-0000-FFFF-FFFF00000000}"/>
  </bookViews>
  <sheets>
    <sheet name="principes" sheetId="40" r:id="rId1"/>
    <sheet name="3EWA DO" sheetId="6" r:id="rId2"/>
    <sheet name="3EWB DO" sheetId="43" r:id="rId3"/>
    <sheet name="3LA DO" sheetId="22" r:id="rId4"/>
    <sheet name="3LB DO " sheetId="44" r:id="rId5"/>
    <sheet name="3HW DO" sheetId="39" r:id="rId6"/>
    <sheet name="3NW DO" sheetId="24" r:id="rId7"/>
    <sheet name="3BO D-A" sheetId="28" r:id="rId8"/>
    <sheet name="3MW D-A" sheetId="45" r:id="rId9"/>
  </sheets>
  <definedNames>
    <definedName name="_xlnm.Print_Titles" localSheetId="7">'3BO D-A'!$1:$1</definedName>
    <definedName name="_xlnm.Print_Titles" localSheetId="1">'3EWA DO'!$1:$1</definedName>
    <definedName name="_xlnm.Print_Titles" localSheetId="2">'3EWB DO'!$1:$1</definedName>
    <definedName name="_xlnm.Print_Titles" localSheetId="5">'3HW DO'!$1:$1</definedName>
    <definedName name="_xlnm.Print_Titles" localSheetId="3">'3LA DO'!$1:$1</definedName>
    <definedName name="_xlnm.Print_Titles" localSheetId="4">'3LB DO '!$1:$1</definedName>
    <definedName name="_xlnm.Print_Titles" localSheetId="6">'3NW DO'!$1:$1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5" l="1"/>
  <c r="D19" i="45"/>
  <c r="R6" i="45" l="1"/>
  <c r="R9" i="45"/>
  <c r="R12" i="45"/>
  <c r="R13" i="45"/>
  <c r="R14" i="45"/>
  <c r="R15" i="45"/>
  <c r="R16" i="45"/>
  <c r="R17" i="45"/>
  <c r="R18" i="45"/>
  <c r="R22" i="45"/>
  <c r="R24" i="45"/>
  <c r="R25" i="45"/>
  <c r="R26" i="45"/>
  <c r="R5" i="45" l="1"/>
  <c r="R29" i="45" s="1"/>
  <c r="R5" i="28"/>
  <c r="R16" i="24"/>
  <c r="R17" i="24"/>
  <c r="R18" i="24"/>
  <c r="R19" i="24"/>
  <c r="R20" i="24"/>
  <c r="R21" i="24"/>
  <c r="R8" i="6"/>
  <c r="R8" i="22"/>
  <c r="D22" i="44"/>
  <c r="R21" i="44"/>
  <c r="R18" i="44"/>
  <c r="P15" i="44"/>
  <c r="Q15" i="44" s="1"/>
  <c r="K15" i="44"/>
  <c r="M15" i="44" s="1"/>
  <c r="H15" i="44"/>
  <c r="I15" i="44" s="1"/>
  <c r="R14" i="44"/>
  <c r="R11" i="44"/>
  <c r="Q8" i="44"/>
  <c r="R8" i="44" s="1"/>
  <c r="R7" i="44"/>
  <c r="R6" i="44"/>
  <c r="R5" i="44"/>
  <c r="D22" i="43"/>
  <c r="I21" i="43"/>
  <c r="R21" i="43" s="1"/>
  <c r="H21" i="43"/>
  <c r="G21" i="43"/>
  <c r="R20" i="43"/>
  <c r="P16" i="43"/>
  <c r="Q16" i="43" s="1"/>
  <c r="K16" i="43"/>
  <c r="M16" i="43" s="1"/>
  <c r="H16" i="43"/>
  <c r="I16" i="43" s="1"/>
  <c r="R15" i="43"/>
  <c r="R12" i="43"/>
  <c r="R9" i="43"/>
  <c r="R8" i="43"/>
  <c r="R7" i="43"/>
  <c r="R6" i="43"/>
  <c r="R5" i="43"/>
  <c r="R15" i="44" l="1"/>
  <c r="R16" i="43"/>
  <c r="R22" i="43"/>
  <c r="R22" i="44"/>
  <c r="R21" i="6" l="1"/>
  <c r="R24" i="39"/>
  <c r="R25" i="39" l="1"/>
  <c r="P15" i="39"/>
  <c r="Q15" i="39" s="1"/>
  <c r="K15" i="39"/>
  <c r="M15" i="39" s="1"/>
  <c r="H15" i="39"/>
  <c r="I15" i="39" s="1"/>
  <c r="R15" i="39" s="1"/>
  <c r="R19" i="39"/>
  <c r="R14" i="39"/>
  <c r="R11" i="39"/>
  <c r="R8" i="39"/>
  <c r="R7" i="39"/>
  <c r="R6" i="39"/>
  <c r="R5" i="39"/>
  <c r="R29" i="39" s="1"/>
  <c r="D21" i="39"/>
  <c r="R22" i="28"/>
  <c r="R14" i="28"/>
  <c r="Q9" i="22"/>
  <c r="R9" i="22" s="1"/>
  <c r="R18" i="28" l="1"/>
  <c r="R17" i="28"/>
  <c r="R16" i="28"/>
  <c r="R14" i="24"/>
  <c r="R9" i="28"/>
  <c r="R6" i="28"/>
  <c r="D24" i="28"/>
  <c r="D19" i="28"/>
  <c r="D26" i="28" s="1"/>
  <c r="R26" i="28" l="1"/>
  <c r="D22" i="24"/>
  <c r="P15" i="24"/>
  <c r="Q15" i="24" s="1"/>
  <c r="M15" i="24"/>
  <c r="I15" i="24"/>
  <c r="R15" i="24" s="1"/>
  <c r="R11" i="24"/>
  <c r="R8" i="24"/>
  <c r="R7" i="24"/>
  <c r="R6" i="24"/>
  <c r="R5" i="24"/>
  <c r="R22" i="24" l="1"/>
  <c r="R19" i="22"/>
  <c r="D23" i="22"/>
  <c r="R22" i="22"/>
  <c r="P16" i="22"/>
  <c r="Q16" i="22" s="1"/>
  <c r="K16" i="22"/>
  <c r="M16" i="22" s="1"/>
  <c r="H16" i="22"/>
  <c r="I16" i="22" s="1"/>
  <c r="R15" i="22"/>
  <c r="R12" i="22"/>
  <c r="R7" i="22"/>
  <c r="R6" i="22"/>
  <c r="R5" i="22"/>
  <c r="R16" i="22" l="1"/>
  <c r="R23" i="22" s="1"/>
  <c r="R22" i="6"/>
  <c r="P17" i="6"/>
  <c r="Q17" i="6" s="1"/>
  <c r="K17" i="6"/>
  <c r="M17" i="6" s="1"/>
  <c r="H17" i="6"/>
  <c r="I17" i="6" s="1"/>
  <c r="R16" i="6"/>
  <c r="R7" i="6"/>
  <c r="R6" i="6"/>
  <c r="D23" i="6"/>
  <c r="R13" i="6"/>
  <c r="R10" i="6"/>
  <c r="R9" i="6"/>
  <c r="R5" i="6"/>
  <c r="R17" i="6" l="1"/>
  <c r="R23" i="6"/>
</calcChain>
</file>

<file path=xl/sharedStrings.xml><?xml version="1.0" encoding="utf-8"?>
<sst xmlns="http://schemas.openxmlformats.org/spreadsheetml/2006/main" count="730" uniqueCount="94">
  <si>
    <t>Puntenverdeling 3de jaar: Principes</t>
  </si>
  <si>
    <t>- basis = lessentabel</t>
  </si>
  <si>
    <t>- puntenvolumes in verhouding tot aantal wekelijkse lestijden</t>
  </si>
  <si>
    <t>- volume per uur verhoogd i.f.v. deelbaarheid en aantal karakters in Skore (t.o.v. schooljaar 2020-2021)</t>
  </si>
  <si>
    <t>- examensysteem: niet-richtingspecifieke vakken van 1 of 2 wekelijkse lestijden worden met Pasen niet geëxamineerd (behalve talen 2 u/week)</t>
  </si>
  <si>
    <t>- TR1/TR2/TR3: 40/30/30</t>
  </si>
  <si>
    <t>- DW/EX: D 40/60; D/A 50/50</t>
  </si>
  <si>
    <t>- MVT in examensysteem: 50% op geïntegreerd examen; 50% op DW (waarvan 1/3 op kennis en 2/3 op vaardigheden)</t>
  </si>
  <si>
    <t>- Nederlands: D en D/A 50% kennis en 50% vaardigheden; in D: examen = 30% (=kennis); D/A: examen = 25% (= kennis)</t>
  </si>
  <si>
    <t>- MVT 1 u per week: geen onderverdeling vaardigheden/kennis</t>
  </si>
  <si>
    <t>- geen examens voor vakken in het complementair gedeelte (~beperking van het aantal evaluatiedagen)</t>
  </si>
  <si>
    <t>verandering t.o.v. vorig jaar</t>
  </si>
  <si>
    <t>Puntenverdeling 3de jaar Fin. DO: 3 Economische wetenschappen A</t>
  </si>
  <si>
    <t>Lessenrooster / agenda</t>
  </si>
  <si>
    <t>DW1</t>
  </si>
  <si>
    <t>DW2</t>
  </si>
  <si>
    <t>EERSTE TRIMESTER</t>
  </si>
  <si>
    <t>DW3</t>
  </si>
  <si>
    <t>TWEEDE TRIMESTER</t>
  </si>
  <si>
    <t>DW4</t>
  </si>
  <si>
    <t>DERDE TRIMESTER</t>
  </si>
  <si>
    <t>Jaartotaal</t>
  </si>
  <si>
    <t>Basispakket</t>
  </si>
  <si>
    <t>Aantal lesuren</t>
  </si>
  <si>
    <t>DW</t>
  </si>
  <si>
    <t>EX</t>
  </si>
  <si>
    <t>TOTAAL</t>
  </si>
  <si>
    <t>Aardrijkskunde</t>
  </si>
  <si>
    <t>AV AAR</t>
  </si>
  <si>
    <t>2EX</t>
  </si>
  <si>
    <t>Biologie</t>
  </si>
  <si>
    <t>AV BIO</t>
  </si>
  <si>
    <t>Chemie</t>
  </si>
  <si>
    <t>AV CHE</t>
  </si>
  <si>
    <t>Duits</t>
  </si>
  <si>
    <t>AV DUI</t>
  </si>
  <si>
    <t>Economie</t>
  </si>
  <si>
    <t>AV ECO</t>
  </si>
  <si>
    <t>3EX</t>
  </si>
  <si>
    <t>Engels</t>
  </si>
  <si>
    <t>AV ENG</t>
  </si>
  <si>
    <t xml:space="preserve">    Engels kennis</t>
  </si>
  <si>
    <t xml:space="preserve">    Engels vaardigheden</t>
  </si>
  <si>
    <t>Frans</t>
  </si>
  <si>
    <t>AV FRA</t>
  </si>
  <si>
    <t xml:space="preserve">    Frans kennis</t>
  </si>
  <si>
    <t xml:space="preserve">    Frans vaardigheden</t>
  </si>
  <si>
    <t>Fysica</t>
  </si>
  <si>
    <t>AV FYS</t>
  </si>
  <si>
    <t>Geschiedenis</t>
  </si>
  <si>
    <t>AV GES</t>
  </si>
  <si>
    <t>Godsdienst</t>
  </si>
  <si>
    <t>AV GOD</t>
  </si>
  <si>
    <t>PE</t>
  </si>
  <si>
    <t>Informatica</t>
  </si>
  <si>
    <t>AV INF</t>
  </si>
  <si>
    <t>Lichamelijke opvoeding</t>
  </si>
  <si>
    <t>AV LO</t>
  </si>
  <si>
    <t>Nederlands</t>
  </si>
  <si>
    <t>AV NED</t>
  </si>
  <si>
    <t>Wiskunde</t>
  </si>
  <si>
    <t>AV WIS</t>
  </si>
  <si>
    <t>Totaal aantal basisuren</t>
  </si>
  <si>
    <t>Puntenverdeling 3de jaar Fin. DO: 3 Economische wetenschappen B</t>
  </si>
  <si>
    <t>Puntenverdeling 3de jaar Fin. DO: 3 Latijn A</t>
  </si>
  <si>
    <t>Latijn</t>
  </si>
  <si>
    <t>AV LAT</t>
  </si>
  <si>
    <t>Puntenverdeling 3de jaar Fin. DO: 3 Latijn</t>
  </si>
  <si>
    <t>Puntenverdeling 3de jaar Fin. DO: 3 Humane wetenschappen</t>
  </si>
  <si>
    <t>Specifieke vakken</t>
  </si>
  <si>
    <t>Filosofie</t>
  </si>
  <si>
    <t>AV FIL</t>
  </si>
  <si>
    <t>Kunstbeschouwing</t>
  </si>
  <si>
    <t>Sociologie en psychologie</t>
  </si>
  <si>
    <t>AV SP</t>
  </si>
  <si>
    <t>Totaal aantal specifieke uren</t>
  </si>
  <si>
    <t>Puntenverdeling 3de jaar Fin. DO: 3 Natuurwetenschappen</t>
  </si>
  <si>
    <t>Seminarie wetenschappen</t>
  </si>
  <si>
    <t>Puntenverdeling 3de jaar Fin. D-A: 3 Bedrijf en organisatie</t>
  </si>
  <si>
    <t>Natuurwetenschappen</t>
  </si>
  <si>
    <t>AV NW</t>
  </si>
  <si>
    <t>Bedrijfseconomie</t>
  </si>
  <si>
    <t>TV BECO</t>
  </si>
  <si>
    <t>Puntenverdeling 3de jaar Fin. D-A: 3 Maatschappij en welzijn</t>
  </si>
  <si>
    <t> </t>
  </si>
  <si>
    <t>Anatomie en fysiologie</t>
  </si>
  <si>
    <t>AV AF</t>
  </si>
  <si>
    <t>Gezondheidsbevordering</t>
  </si>
  <si>
    <t>- Gezondheid</t>
  </si>
  <si>
    <t>TV GB</t>
  </si>
  <si>
    <t>- Indirecte zorg</t>
  </si>
  <si>
    <t>TV+PV IZ</t>
  </si>
  <si>
    <t>Pedagogisch handelen</t>
  </si>
  <si>
    <t>TV+PV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</si>
</sst>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i/>
      <sz val="8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3D3D3"/>
        <bgColor rgb="FF000000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0" borderId="0"/>
    <xf numFmtId="0" fontId="3" fillId="0" borderId="0"/>
    <xf numFmtId="0" fontId="3" fillId="0" borderId="0">
      <alignment horizontal="right"/>
    </xf>
    <xf numFmtId="0" fontId="3" fillId="7" borderId="0"/>
    <xf numFmtId="0" fontId="4" fillId="0" borderId="0"/>
  </cellStyleXfs>
  <cellXfs count="313">
    <xf numFmtId="0" fontId="0" fillId="0" borderId="0" xfId="0"/>
    <xf numFmtId="0" fontId="2" fillId="0" borderId="0" xfId="6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3" fillId="0" borderId="2" xfId="7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8" borderId="4" xfId="0" applyFill="1" applyBorder="1"/>
    <xf numFmtId="0" fontId="3" fillId="0" borderId="6" xfId="7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7" applyBorder="1" applyAlignment="1">
      <alignment horizontal="center"/>
    </xf>
    <xf numFmtId="0" fontId="3" fillId="8" borderId="7" xfId="7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7" applyBorder="1" applyAlignment="1">
      <alignment horizontal="center"/>
    </xf>
    <xf numFmtId="0" fontId="1" fillId="0" borderId="5" xfId="3" applyFill="1" applyBorder="1" applyAlignment="1">
      <alignment horizontal="center"/>
    </xf>
    <xf numFmtId="0" fontId="1" fillId="8" borderId="5" xfId="3" applyFill="1" applyBorder="1" applyAlignment="1">
      <alignment horizontal="center"/>
    </xf>
    <xf numFmtId="0" fontId="3" fillId="0" borderId="6" xfId="7" applyBorder="1" applyAlignment="1">
      <alignment horizontal="center"/>
    </xf>
    <xf numFmtId="0" fontId="1" fillId="0" borderId="14" xfId="3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8" borderId="9" xfId="3" applyFill="1" applyBorder="1" applyAlignment="1">
      <alignment horizontal="center"/>
    </xf>
    <xf numFmtId="0" fontId="3" fillId="8" borderId="17" xfId="7" applyFill="1" applyBorder="1" applyAlignment="1">
      <alignment horizontal="center"/>
    </xf>
    <xf numFmtId="0" fontId="6" fillId="0" borderId="18" xfId="1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1" fillId="8" borderId="14" xfId="3" applyFill="1" applyBorder="1" applyAlignment="1">
      <alignment horizontal="center"/>
    </xf>
    <xf numFmtId="0" fontId="3" fillId="8" borderId="15" xfId="7" applyFill="1" applyBorder="1" applyAlignment="1">
      <alignment horizontal="center"/>
    </xf>
    <xf numFmtId="0" fontId="7" fillId="0" borderId="21" xfId="10" applyFont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3" xfId="10" applyFont="1" applyBorder="1" applyAlignment="1">
      <alignment horizontal="center"/>
    </xf>
    <xf numFmtId="0" fontId="8" fillId="0" borderId="25" xfId="10" applyFont="1" applyBorder="1" applyAlignment="1">
      <alignment horizontal="center"/>
    </xf>
    <xf numFmtId="0" fontId="0" fillId="8" borderId="26" xfId="0" applyFill="1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6" xfId="3" applyFill="1" applyBorder="1" applyAlignment="1">
      <alignment horizontal="center"/>
    </xf>
    <xf numFmtId="0" fontId="1" fillId="0" borderId="27" xfId="3" applyFill="1" applyBorder="1" applyAlignment="1">
      <alignment horizontal="center"/>
    </xf>
    <xf numFmtId="0" fontId="1" fillId="0" borderId="28" xfId="3" applyFill="1" applyBorder="1" applyAlignment="1">
      <alignment horizontal="center"/>
    </xf>
    <xf numFmtId="0" fontId="1" fillId="0" borderId="29" xfId="3" applyFill="1" applyBorder="1" applyAlignment="1">
      <alignment horizontal="center"/>
    </xf>
    <xf numFmtId="0" fontId="1" fillId="0" borderId="30" xfId="3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32" xfId="10" applyFont="1" applyBorder="1" applyAlignment="1">
      <alignment horizontal="center"/>
    </xf>
    <xf numFmtId="0" fontId="3" fillId="0" borderId="33" xfId="7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8" borderId="35" xfId="0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8" borderId="38" xfId="0" applyFill="1" applyBorder="1"/>
    <xf numFmtId="0" fontId="0" fillId="0" borderId="39" xfId="0" applyBorder="1" applyAlignment="1">
      <alignment horizontal="center"/>
    </xf>
    <xf numFmtId="0" fontId="3" fillId="0" borderId="40" xfId="7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3" fillId="0" borderId="42" xfId="7" applyBorder="1" applyAlignment="1">
      <alignment horizontal="center"/>
    </xf>
    <xf numFmtId="0" fontId="5" fillId="0" borderId="43" xfId="10" applyFont="1" applyBorder="1" applyAlignment="1">
      <alignment horizontal="center"/>
    </xf>
    <xf numFmtId="0" fontId="1" fillId="0" borderId="38" xfId="3" applyFill="1" applyBorder="1" applyAlignment="1">
      <alignment horizontal="center"/>
    </xf>
    <xf numFmtId="0" fontId="1" fillId="0" borderId="39" xfId="3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5" xfId="7" applyBorder="1"/>
    <xf numFmtId="0" fontId="6" fillId="0" borderId="47" xfId="1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51" xfId="10" applyFont="1" applyBorder="1" applyAlignment="1">
      <alignment horizontal="center"/>
    </xf>
    <xf numFmtId="0" fontId="8" fillId="0" borderId="52" xfId="1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4" xfId="7" applyBorder="1"/>
    <xf numFmtId="0" fontId="0" fillId="0" borderId="55" xfId="0" applyBorder="1" applyAlignment="1">
      <alignment horizontal="center"/>
    </xf>
    <xf numFmtId="0" fontId="0" fillId="0" borderId="38" xfId="0" applyBorder="1"/>
    <xf numFmtId="0" fontId="3" fillId="0" borderId="38" xfId="7" applyBorder="1"/>
    <xf numFmtId="0" fontId="3" fillId="7" borderId="40" xfId="9" applyBorder="1"/>
    <xf numFmtId="0" fontId="3" fillId="7" borderId="41" xfId="9" applyBorder="1"/>
    <xf numFmtId="0" fontId="3" fillId="7" borderId="42" xfId="9" applyBorder="1" applyAlignment="1">
      <alignment horizontal="center"/>
    </xf>
    <xf numFmtId="0" fontId="5" fillId="0" borderId="56" xfId="10" applyFont="1" applyBorder="1" applyAlignment="1">
      <alignment horizontal="center"/>
    </xf>
    <xf numFmtId="0" fontId="7" fillId="0" borderId="57" xfId="10" applyFont="1" applyBorder="1" applyAlignment="1">
      <alignment horizontal="center"/>
    </xf>
    <xf numFmtId="0" fontId="0" fillId="0" borderId="9" xfId="0" applyBorder="1"/>
    <xf numFmtId="0" fontId="5" fillId="0" borderId="47" xfId="10" applyFont="1" applyBorder="1" applyAlignment="1">
      <alignment horizontal="center"/>
    </xf>
    <xf numFmtId="0" fontId="7" fillId="0" borderId="52" xfId="10" applyFont="1" applyBorder="1" applyAlignment="1">
      <alignment horizontal="center"/>
    </xf>
    <xf numFmtId="0" fontId="0" fillId="0" borderId="53" xfId="0" applyBorder="1"/>
    <xf numFmtId="0" fontId="0" fillId="0" borderId="60" xfId="0" applyBorder="1" applyAlignment="1">
      <alignment horizontal="center"/>
    </xf>
    <xf numFmtId="0" fontId="7" fillId="0" borderId="61" xfId="10" applyFont="1" applyBorder="1" applyAlignment="1">
      <alignment horizontal="center"/>
    </xf>
    <xf numFmtId="0" fontId="0" fillId="0" borderId="35" xfId="0" applyBorder="1"/>
    <xf numFmtId="0" fontId="0" fillId="8" borderId="3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8" borderId="4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4" xfId="3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5" xfId="3" applyFont="1" applyFill="1" applyBorder="1" applyAlignment="1">
      <alignment horizontal="center"/>
    </xf>
    <xf numFmtId="0" fontId="10" fillId="8" borderId="9" xfId="3" applyFont="1" applyFill="1" applyBorder="1" applyAlignment="1">
      <alignment horizontal="center"/>
    </xf>
    <xf numFmtId="0" fontId="10" fillId="8" borderId="1" xfId="3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4" xfId="0" applyFont="1" applyFill="1" applyBorder="1"/>
    <xf numFmtId="0" fontId="10" fillId="8" borderId="38" xfId="0" applyFont="1" applyFill="1" applyBorder="1"/>
    <xf numFmtId="0" fontId="10" fillId="0" borderId="9" xfId="3" applyFont="1" applyFill="1" applyBorder="1" applyAlignment="1">
      <alignment horizontal="center"/>
    </xf>
    <xf numFmtId="0" fontId="0" fillId="0" borderId="66" xfId="0" applyBorder="1"/>
    <xf numFmtId="0" fontId="0" fillId="0" borderId="59" xfId="0" applyBorder="1" applyAlignment="1">
      <alignment horizontal="center"/>
    </xf>
    <xf numFmtId="0" fontId="3" fillId="0" borderId="67" xfId="9" applyFill="1" applyBorder="1" applyAlignment="1">
      <alignment horizontal="center"/>
    </xf>
    <xf numFmtId="0" fontId="0" fillId="0" borderId="68" xfId="0" applyBorder="1"/>
    <xf numFmtId="0" fontId="3" fillId="0" borderId="68" xfId="7" applyBorder="1"/>
    <xf numFmtId="0" fontId="3" fillId="7" borderId="22" xfId="9" applyBorder="1"/>
    <xf numFmtId="0" fontId="3" fillId="7" borderId="23" xfId="9" applyBorder="1"/>
    <xf numFmtId="0" fontId="10" fillId="0" borderId="66" xfId="3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10" fillId="0" borderId="69" xfId="3" applyFont="1" applyFill="1" applyBorder="1" applyAlignment="1">
      <alignment horizontal="center"/>
    </xf>
    <xf numFmtId="0" fontId="3" fillId="0" borderId="59" xfId="7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10" fillId="0" borderId="5" xfId="3" applyFont="1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10" fillId="0" borderId="63" xfId="3" applyFont="1" applyFill="1" applyBorder="1" applyAlignment="1">
      <alignment horizontal="center"/>
    </xf>
    <xf numFmtId="0" fontId="1" fillId="0" borderId="63" xfId="3" applyFill="1" applyBorder="1" applyAlignment="1">
      <alignment horizontal="center"/>
    </xf>
    <xf numFmtId="0" fontId="10" fillId="8" borderId="72" xfId="0" applyFont="1" applyFill="1" applyBorder="1"/>
    <xf numFmtId="0" fontId="0" fillId="0" borderId="72" xfId="0" applyBorder="1"/>
    <xf numFmtId="0" fontId="0" fillId="0" borderId="0" xfId="0" quotePrefix="1"/>
    <xf numFmtId="0" fontId="1" fillId="0" borderId="69" xfId="3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7" fillId="9" borderId="23" xfId="10" applyFont="1" applyFill="1" applyBorder="1" applyAlignment="1">
      <alignment horizontal="center"/>
    </xf>
    <xf numFmtId="0" fontId="8" fillId="9" borderId="21" xfId="1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3" fillId="8" borderId="6" xfId="7" applyFill="1" applyBorder="1" applyAlignment="1">
      <alignment horizontal="center"/>
    </xf>
    <xf numFmtId="0" fontId="5" fillId="0" borderId="74" xfId="10" applyFont="1" applyBorder="1" applyAlignment="1">
      <alignment horizontal="center"/>
    </xf>
    <xf numFmtId="0" fontId="7" fillId="0" borderId="75" xfId="10" applyFont="1" applyBorder="1" applyAlignment="1">
      <alignment horizontal="center"/>
    </xf>
    <xf numFmtId="0" fontId="1" fillId="0" borderId="76" xfId="3" applyFill="1" applyBorder="1" applyAlignment="1">
      <alignment horizontal="center"/>
    </xf>
    <xf numFmtId="0" fontId="3" fillId="0" borderId="77" xfId="7" applyBorder="1" applyAlignment="1">
      <alignment horizontal="center"/>
    </xf>
    <xf numFmtId="0" fontId="7" fillId="9" borderId="22" xfId="10" applyFont="1" applyFill="1" applyBorder="1" applyAlignment="1">
      <alignment horizontal="center"/>
    </xf>
    <xf numFmtId="0" fontId="8" fillId="9" borderId="24" xfId="1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8" borderId="8" xfId="7" applyFill="1" applyBorder="1" applyAlignment="1">
      <alignment horizontal="center"/>
    </xf>
    <xf numFmtId="0" fontId="5" fillId="0" borderId="13" xfId="10" applyFont="1" applyBorder="1" applyAlignment="1">
      <alignment horizontal="center"/>
    </xf>
    <xf numFmtId="0" fontId="7" fillId="0" borderId="78" xfId="10" applyFont="1" applyBorder="1" applyAlignment="1">
      <alignment horizontal="center"/>
    </xf>
    <xf numFmtId="0" fontId="1" fillId="0" borderId="65" xfId="3" applyFill="1" applyBorder="1" applyAlignment="1">
      <alignment horizontal="center"/>
    </xf>
    <xf numFmtId="0" fontId="1" fillId="8" borderId="63" xfId="3" applyFill="1" applyBorder="1" applyAlignment="1">
      <alignment horizontal="center"/>
    </xf>
    <xf numFmtId="0" fontId="10" fillId="8" borderId="63" xfId="3" applyFont="1" applyFill="1" applyBorder="1" applyAlignment="1">
      <alignment horizontal="center"/>
    </xf>
    <xf numFmtId="0" fontId="3" fillId="8" borderId="79" xfId="7" applyFill="1" applyBorder="1" applyAlignment="1">
      <alignment horizontal="center"/>
    </xf>
    <xf numFmtId="0" fontId="6" fillId="0" borderId="16" xfId="10" applyFont="1" applyBorder="1" applyAlignment="1">
      <alignment horizontal="center"/>
    </xf>
    <xf numFmtId="0" fontId="8" fillId="0" borderId="80" xfId="1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10" fillId="8" borderId="62" xfId="0" applyFont="1" applyFill="1" applyBorder="1" applyAlignment="1">
      <alignment horizontal="center"/>
    </xf>
    <xf numFmtId="0" fontId="0" fillId="8" borderId="82" xfId="0" applyFill="1" applyBorder="1" applyAlignment="1">
      <alignment horizontal="center"/>
    </xf>
    <xf numFmtId="0" fontId="3" fillId="0" borderId="34" xfId="7" applyBorder="1" applyAlignment="1">
      <alignment horizontal="center"/>
    </xf>
    <xf numFmtId="0" fontId="3" fillId="0" borderId="33" xfId="7" applyBorder="1" applyAlignment="1">
      <alignment horizontal="center"/>
    </xf>
    <xf numFmtId="0" fontId="3" fillId="8" borderId="34" xfId="7" applyFill="1" applyBorder="1" applyAlignment="1">
      <alignment horizontal="center"/>
    </xf>
    <xf numFmtId="0" fontId="3" fillId="8" borderId="64" xfId="7" applyFill="1" applyBorder="1" applyAlignment="1">
      <alignment horizontal="center"/>
    </xf>
    <xf numFmtId="0" fontId="0" fillId="8" borderId="83" xfId="0" applyFill="1" applyBorder="1" applyAlignment="1">
      <alignment horizontal="center"/>
    </xf>
    <xf numFmtId="0" fontId="0" fillId="8" borderId="2" xfId="0" applyFill="1" applyBorder="1"/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" fillId="0" borderId="64" xfId="7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0" borderId="84" xfId="10" applyFont="1" applyBorder="1" applyAlignment="1">
      <alignment horizontal="center"/>
    </xf>
    <xf numFmtId="0" fontId="7" fillId="9" borderId="61" xfId="10" applyFont="1" applyFill="1" applyBorder="1" applyAlignment="1">
      <alignment horizontal="center"/>
    </xf>
    <xf numFmtId="0" fontId="8" fillId="9" borderId="32" xfId="10" applyFont="1" applyFill="1" applyBorder="1" applyAlignment="1">
      <alignment horizontal="center"/>
    </xf>
    <xf numFmtId="0" fontId="0" fillId="0" borderId="73" xfId="0" applyBorder="1"/>
    <xf numFmtId="0" fontId="0" fillId="0" borderId="21" xfId="0" applyBorder="1"/>
    <xf numFmtId="0" fontId="7" fillId="0" borderId="85" xfId="10" applyFont="1" applyBorder="1" applyAlignment="1">
      <alignment horizontal="center"/>
    </xf>
    <xf numFmtId="0" fontId="7" fillId="9" borderId="84" xfId="10" applyFont="1" applyFill="1" applyBorder="1" applyAlignment="1">
      <alignment horizontal="center"/>
    </xf>
    <xf numFmtId="0" fontId="8" fillId="9" borderId="70" xfId="10" applyFont="1" applyFill="1" applyBorder="1" applyAlignment="1">
      <alignment horizontal="center"/>
    </xf>
    <xf numFmtId="0" fontId="3" fillId="8" borderId="33" xfId="7" applyFill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7" fillId="0" borderId="86" xfId="10" applyFont="1" applyBorder="1" applyAlignment="1">
      <alignment horizontal="center"/>
    </xf>
    <xf numFmtId="0" fontId="0" fillId="0" borderId="87" xfId="0" applyBorder="1"/>
    <xf numFmtId="0" fontId="8" fillId="0" borderId="71" xfId="10" applyFont="1" applyBorder="1" applyAlignment="1">
      <alignment horizontal="center"/>
    </xf>
    <xf numFmtId="0" fontId="0" fillId="8" borderId="66" xfId="0" applyFill="1" applyBorder="1" applyAlignment="1">
      <alignment horizontal="center"/>
    </xf>
    <xf numFmtId="0" fontId="10" fillId="8" borderId="66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58" xfId="0" applyBorder="1"/>
    <xf numFmtId="0" fontId="0" fillId="0" borderId="46" xfId="0" applyBorder="1"/>
    <xf numFmtId="0" fontId="0" fillId="0" borderId="39" xfId="0" applyBorder="1"/>
    <xf numFmtId="0" fontId="0" fillId="0" borderId="42" xfId="0" applyBorder="1"/>
    <xf numFmtId="0" fontId="0" fillId="0" borderId="40" xfId="0" applyBorder="1"/>
    <xf numFmtId="0" fontId="0" fillId="10" borderId="0" xfId="0" quotePrefix="1" applyFill="1"/>
    <xf numFmtId="0" fontId="9" fillId="0" borderId="4" xfId="0" applyFont="1" applyBorder="1"/>
    <xf numFmtId="0" fontId="0" fillId="0" borderId="4" xfId="0" applyBorder="1"/>
    <xf numFmtId="0" fontId="13" fillId="0" borderId="0" xfId="0" applyFont="1"/>
    <xf numFmtId="0" fontId="4" fillId="0" borderId="0" xfId="0" applyFont="1"/>
    <xf numFmtId="0" fontId="6" fillId="0" borderId="35" xfId="0" applyFont="1" applyBorder="1"/>
    <xf numFmtId="0" fontId="4" fillId="0" borderId="89" xfId="0" applyFont="1" applyBorder="1"/>
    <xf numFmtId="0" fontId="4" fillId="0" borderId="90" xfId="0" applyFont="1" applyBorder="1"/>
    <xf numFmtId="0" fontId="5" fillId="0" borderId="18" xfId="0" applyFont="1" applyBorder="1"/>
    <xf numFmtId="0" fontId="5" fillId="0" borderId="56" xfId="0" applyFont="1" applyBorder="1"/>
    <xf numFmtId="0" fontId="5" fillId="0" borderId="74" xfId="0" applyFont="1" applyBorder="1"/>
    <xf numFmtId="0" fontId="5" fillId="0" borderId="13" xfId="0" applyFont="1" applyBorder="1"/>
    <xf numFmtId="0" fontId="6" fillId="0" borderId="91" xfId="0" applyFont="1" applyBorder="1"/>
    <xf numFmtId="0" fontId="6" fillId="0" borderId="92" xfId="0" applyFont="1" applyBorder="1"/>
    <xf numFmtId="0" fontId="4" fillId="0" borderId="93" xfId="0" applyFont="1" applyBorder="1"/>
    <xf numFmtId="0" fontId="7" fillId="0" borderId="94" xfId="0" applyFont="1" applyBorder="1"/>
    <xf numFmtId="0" fontId="7" fillId="0" borderId="95" xfId="0" applyFont="1" applyBorder="1"/>
    <xf numFmtId="0" fontId="7" fillId="11" borderId="96" xfId="0" applyFont="1" applyFill="1" applyBorder="1"/>
    <xf numFmtId="0" fontId="8" fillId="11" borderId="97" xfId="0" applyFont="1" applyFill="1" applyBorder="1"/>
    <xf numFmtId="0" fontId="7" fillId="0" borderId="98" xfId="0" applyFont="1" applyBorder="1"/>
    <xf numFmtId="0" fontId="7" fillId="11" borderId="99" xfId="0" applyFont="1" applyFill="1" applyBorder="1"/>
    <xf numFmtId="0" fontId="7" fillId="11" borderId="95" xfId="0" applyFont="1" applyFill="1" applyBorder="1"/>
    <xf numFmtId="0" fontId="8" fillId="11" borderId="100" xfId="0" applyFont="1" applyFill="1" applyBorder="1"/>
    <xf numFmtId="0" fontId="7" fillId="0" borderId="0" xfId="0" applyFont="1"/>
    <xf numFmtId="0" fontId="8" fillId="0" borderId="58" xfId="0" applyFont="1" applyBorder="1"/>
    <xf numFmtId="0" fontId="4" fillId="0" borderId="35" xfId="0" applyFont="1" applyBorder="1"/>
    <xf numFmtId="0" fontId="4" fillId="0" borderId="101" xfId="0" applyFont="1" applyBorder="1"/>
    <xf numFmtId="0" fontId="4" fillId="0" borderId="30" xfId="0" applyFont="1" applyBorder="1"/>
    <xf numFmtId="0" fontId="4" fillId="0" borderId="65" xfId="0" applyFont="1" applyBorder="1"/>
    <xf numFmtId="0" fontId="4" fillId="0" borderId="2" xfId="0" applyFont="1" applyBorder="1"/>
    <xf numFmtId="0" fontId="4" fillId="0" borderId="102" xfId="0" applyFont="1" applyBorder="1"/>
    <xf numFmtId="0" fontId="4" fillId="0" borderId="103" xfId="0" applyFont="1" applyBorder="1"/>
    <xf numFmtId="0" fontId="4" fillId="0" borderId="104" xfId="0" applyFont="1" applyBorder="1"/>
    <xf numFmtId="0" fontId="4" fillId="0" borderId="44" xfId="0" applyFont="1" applyBorder="1"/>
    <xf numFmtId="0" fontId="4" fillId="0" borderId="31" xfId="0" applyFont="1" applyBorder="1"/>
    <xf numFmtId="0" fontId="4" fillId="0" borderId="26" xfId="0" applyFont="1" applyBorder="1"/>
    <xf numFmtId="0" fontId="4" fillId="0" borderId="81" xfId="0" applyFont="1" applyBorder="1"/>
    <xf numFmtId="0" fontId="14" fillId="12" borderId="105" xfId="0" applyFont="1" applyFill="1" applyBorder="1"/>
    <xf numFmtId="0" fontId="14" fillId="0" borderId="30" xfId="0" applyFont="1" applyBorder="1"/>
    <xf numFmtId="0" fontId="14" fillId="0" borderId="65" xfId="0" applyFont="1" applyBorder="1"/>
    <xf numFmtId="0" fontId="14" fillId="0" borderId="26" xfId="0" applyFont="1" applyBorder="1"/>
    <xf numFmtId="0" fontId="4" fillId="0" borderId="105" xfId="0" applyFont="1" applyBorder="1"/>
    <xf numFmtId="0" fontId="4" fillId="0" borderId="9" xfId="0" applyFont="1" applyBorder="1"/>
    <xf numFmtId="0" fontId="6" fillId="0" borderId="44" xfId="0" applyFont="1" applyBorder="1"/>
    <xf numFmtId="0" fontId="6" fillId="0" borderId="31" xfId="0" applyFont="1" applyBorder="1"/>
    <xf numFmtId="0" fontId="4" fillId="0" borderId="98" xfId="0" applyFont="1" applyBorder="1"/>
    <xf numFmtId="0" fontId="4" fillId="0" borderId="100" xfId="0" applyFont="1" applyBorder="1"/>
    <xf numFmtId="0" fontId="4" fillId="0" borderId="63" xfId="0" applyFont="1" applyBorder="1"/>
    <xf numFmtId="0" fontId="4" fillId="0" borderId="66" xfId="0" applyFont="1" applyBorder="1"/>
    <xf numFmtId="0" fontId="4" fillId="0" borderId="108" xfId="0" applyFont="1" applyBorder="1"/>
    <xf numFmtId="0" fontId="4" fillId="0" borderId="109" xfId="0" applyFont="1" applyBorder="1"/>
    <xf numFmtId="0" fontId="4" fillId="0" borderId="68" xfId="0" applyFont="1" applyBorder="1"/>
    <xf numFmtId="0" fontId="4" fillId="0" borderId="110" xfId="0" applyFont="1" applyBorder="1"/>
    <xf numFmtId="0" fontId="4" fillId="0" borderId="44" xfId="0" quotePrefix="1" applyFont="1" applyBorder="1"/>
    <xf numFmtId="0" fontId="6" fillId="13" borderId="111" xfId="0" applyFont="1" applyFill="1" applyBorder="1"/>
    <xf numFmtId="0" fontId="6" fillId="13" borderId="112" xfId="0" applyFont="1" applyFill="1" applyBorder="1"/>
    <xf numFmtId="0" fontId="6" fillId="13" borderId="113" xfId="0" applyFont="1" applyFill="1" applyBorder="1"/>
    <xf numFmtId="0" fontId="6" fillId="0" borderId="114" xfId="0" applyFont="1" applyBorder="1"/>
    <xf numFmtId="0" fontId="4" fillId="0" borderId="112" xfId="0" applyFont="1" applyBorder="1"/>
    <xf numFmtId="0" fontId="4" fillId="0" borderId="113" xfId="0" applyFont="1" applyBorder="1"/>
    <xf numFmtId="0" fontId="4" fillId="0" borderId="115" xfId="0" applyFont="1" applyBorder="1"/>
    <xf numFmtId="0" fontId="4" fillId="0" borderId="116" xfId="0" applyFont="1" applyBorder="1"/>
    <xf numFmtId="0" fontId="4" fillId="0" borderId="97" xfId="0" applyFont="1" applyBorder="1"/>
    <xf numFmtId="0" fontId="4" fillId="0" borderId="117" xfId="0" applyFont="1" applyBorder="1"/>
    <xf numFmtId="0" fontId="4" fillId="0" borderId="106" xfId="0" applyFont="1" applyBorder="1"/>
    <xf numFmtId="0" fontId="4" fillId="0" borderId="88" xfId="0" applyFont="1" applyBorder="1"/>
    <xf numFmtId="0" fontId="4" fillId="0" borderId="107" xfId="0" applyFont="1" applyBorder="1"/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38" xfId="0" applyFill="1" applyBorder="1"/>
    <xf numFmtId="0" fontId="0" fillId="0" borderId="3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0" fillId="0" borderId="38" xfId="0" applyFont="1" applyFill="1" applyBorder="1"/>
    <xf numFmtId="0" fontId="10" fillId="0" borderId="38" xfId="3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9" xfId="3" applyFont="1" applyFill="1" applyBorder="1" applyAlignment="1">
      <alignment horizontal="center"/>
    </xf>
    <xf numFmtId="0" fontId="9" fillId="0" borderId="4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9" borderId="13" xfId="10" applyFont="1" applyFill="1" applyBorder="1" applyAlignment="1">
      <alignment horizontal="center"/>
    </xf>
    <xf numFmtId="0" fontId="3" fillId="9" borderId="74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11" fillId="11" borderId="13" xfId="0" applyFont="1" applyFill="1" applyBorder="1" applyAlignment="1"/>
    <xf numFmtId="0" fontId="6" fillId="11" borderId="74" xfId="0" applyFont="1" applyFill="1" applyBorder="1" applyAlignment="1"/>
    <xf numFmtId="0" fontId="6" fillId="11" borderId="13" xfId="0" applyFont="1" applyFill="1" applyBorder="1" applyAlignment="1"/>
    <xf numFmtId="0" fontId="6" fillId="11" borderId="16" xfId="0" applyFont="1" applyFill="1" applyBorder="1" applyAlignment="1"/>
  </cellXfs>
  <cellStyles count="11">
    <cellStyle name="Standaard" xfId="0" builtinId="0"/>
    <cellStyle name="Standaard 2" xfId="10" xr:uid="{00000000-0005-0000-0000-000001000000}"/>
    <cellStyle name="viio 1" xfId="1" xr:uid="{00000000-0005-0000-0000-000002000000}"/>
    <cellStyle name="viio 2" xfId="2" xr:uid="{00000000-0005-0000-0000-000003000000}"/>
    <cellStyle name="viio 3" xfId="3" xr:uid="{00000000-0005-0000-0000-000004000000}"/>
    <cellStyle name="viio 4" xfId="4" xr:uid="{00000000-0005-0000-0000-000005000000}"/>
    <cellStyle name="viio 5" xfId="5" xr:uid="{00000000-0005-0000-0000-000006000000}"/>
    <cellStyle name="viio titel" xfId="6" xr:uid="{00000000-0005-0000-0000-000007000000}"/>
    <cellStyle name="viio totaal" xfId="9" xr:uid="{00000000-0005-0000-0000-000008000000}"/>
    <cellStyle name="viio vet" xfId="7" xr:uid="{00000000-0005-0000-0000-000009000000}"/>
    <cellStyle name="viio vet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4"/>
  <sheetViews>
    <sheetView workbookViewId="0">
      <selection activeCell="A13" sqref="A13"/>
    </sheetView>
  </sheetViews>
  <sheetFormatPr defaultRowHeight="15" x14ac:dyDescent="0.25"/>
  <cols>
    <col min="1" max="1" width="143.7109375" bestFit="1" customWidth="1"/>
  </cols>
  <sheetData>
    <row r="1" spans="1:1" ht="21" x14ac:dyDescent="0.35">
      <c r="A1" s="1" t="s">
        <v>0</v>
      </c>
    </row>
    <row r="2" spans="1:1" x14ac:dyDescent="0.25">
      <c r="A2" s="142" t="s">
        <v>1</v>
      </c>
    </row>
    <row r="3" spans="1:1" x14ac:dyDescent="0.25">
      <c r="A3" s="142" t="s">
        <v>2</v>
      </c>
    </row>
    <row r="4" spans="1:1" x14ac:dyDescent="0.25">
      <c r="A4" s="142" t="s">
        <v>3</v>
      </c>
    </row>
    <row r="5" spans="1:1" x14ac:dyDescent="0.25">
      <c r="A5" s="142" t="s">
        <v>4</v>
      </c>
    </row>
    <row r="6" spans="1:1" x14ac:dyDescent="0.25">
      <c r="A6" s="142" t="s">
        <v>5</v>
      </c>
    </row>
    <row r="7" spans="1:1" x14ac:dyDescent="0.25">
      <c r="A7" s="142" t="s">
        <v>6</v>
      </c>
    </row>
    <row r="8" spans="1:1" x14ac:dyDescent="0.25">
      <c r="A8" t="s">
        <v>7</v>
      </c>
    </row>
    <row r="9" spans="1:1" x14ac:dyDescent="0.25">
      <c r="A9" s="142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s="212" t="s">
        <v>11</v>
      </c>
    </row>
    <row r="13" spans="1:1" x14ac:dyDescent="0.25">
      <c r="A13" s="142"/>
    </row>
    <row r="14" spans="1:1" x14ac:dyDescent="0.25">
      <c r="A14" s="142"/>
    </row>
  </sheetData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workbookViewId="0">
      <selection activeCell="G8" sqref="G8:Q8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12</v>
      </c>
    </row>
    <row r="2" spans="1:18" ht="8.25" customHeight="1" x14ac:dyDescent="0.25"/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165" t="s">
        <v>21</v>
      </c>
    </row>
    <row r="4" spans="1:18" ht="15.75" x14ac:dyDescent="0.25">
      <c r="A4" s="12" t="s">
        <v>22</v>
      </c>
      <c r="B4" s="13"/>
      <c r="C4" s="14"/>
      <c r="D4" s="41" t="s">
        <v>23</v>
      </c>
      <c r="E4" s="42" t="s">
        <v>24</v>
      </c>
      <c r="F4" s="43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166" t="s">
        <v>21</v>
      </c>
    </row>
    <row r="5" spans="1:18" x14ac:dyDescent="0.25">
      <c r="A5" s="45" t="s">
        <v>27</v>
      </c>
      <c r="B5" s="46" t="s">
        <v>28</v>
      </c>
      <c r="C5" s="47" t="s">
        <v>29</v>
      </c>
      <c r="D5" s="48">
        <v>1</v>
      </c>
      <c r="E5" s="49">
        <v>10</v>
      </c>
      <c r="F5" s="47">
        <v>10</v>
      </c>
      <c r="G5" s="47">
        <v>48</v>
      </c>
      <c r="H5" s="50">
        <v>72</v>
      </c>
      <c r="I5" s="51">
        <v>120</v>
      </c>
      <c r="J5" s="152">
        <v>10</v>
      </c>
      <c r="K5" s="103">
        <v>36</v>
      </c>
      <c r="L5" s="47"/>
      <c r="M5" s="52">
        <v>36</v>
      </c>
      <c r="N5" s="161">
        <v>10</v>
      </c>
      <c r="O5" s="103">
        <v>36</v>
      </c>
      <c r="P5" s="50">
        <v>108</v>
      </c>
      <c r="Q5" s="106">
        <v>144</v>
      </c>
      <c r="R5" s="167">
        <f t="shared" ref="R5:R10" si="0">I5+M5+Q5</f>
        <v>300</v>
      </c>
    </row>
    <row r="6" spans="1:18" x14ac:dyDescent="0.25">
      <c r="A6" s="11" t="s">
        <v>30</v>
      </c>
      <c r="B6" s="3" t="s">
        <v>31</v>
      </c>
      <c r="C6" s="4" t="s">
        <v>29</v>
      </c>
      <c r="D6" s="25">
        <v>1</v>
      </c>
      <c r="E6" s="18">
        <v>10</v>
      </c>
      <c r="F6" s="4">
        <v>10</v>
      </c>
      <c r="G6" s="4">
        <v>48</v>
      </c>
      <c r="H6" s="5">
        <v>72</v>
      </c>
      <c r="I6" s="30">
        <v>120</v>
      </c>
      <c r="J6" s="143">
        <v>10</v>
      </c>
      <c r="K6" s="104">
        <v>36</v>
      </c>
      <c r="L6" s="4"/>
      <c r="M6" s="27">
        <v>36</v>
      </c>
      <c r="N6" s="139">
        <v>10</v>
      </c>
      <c r="O6" s="104">
        <v>36</v>
      </c>
      <c r="P6" s="5">
        <v>108</v>
      </c>
      <c r="Q6" s="107">
        <v>144</v>
      </c>
      <c r="R6" s="105">
        <f t="shared" si="0"/>
        <v>300</v>
      </c>
    </row>
    <row r="7" spans="1:18" x14ac:dyDescent="0.25">
      <c r="A7" s="11" t="s">
        <v>32</v>
      </c>
      <c r="B7" s="3" t="s">
        <v>33</v>
      </c>
      <c r="C7" s="4" t="s">
        <v>29</v>
      </c>
      <c r="D7" s="25">
        <v>1</v>
      </c>
      <c r="E7" s="18">
        <v>10</v>
      </c>
      <c r="F7" s="4">
        <v>10</v>
      </c>
      <c r="G7" s="4">
        <v>48</v>
      </c>
      <c r="H7" s="5">
        <v>72</v>
      </c>
      <c r="I7" s="30">
        <v>120</v>
      </c>
      <c r="J7" s="143">
        <v>10</v>
      </c>
      <c r="K7" s="104">
        <v>36</v>
      </c>
      <c r="L7" s="4"/>
      <c r="M7" s="27">
        <v>36</v>
      </c>
      <c r="N7" s="139">
        <v>10</v>
      </c>
      <c r="O7" s="104">
        <v>36</v>
      </c>
      <c r="P7" s="5">
        <v>108</v>
      </c>
      <c r="Q7" s="107">
        <v>144</v>
      </c>
      <c r="R7" s="105">
        <f t="shared" si="0"/>
        <v>300</v>
      </c>
    </row>
    <row r="8" spans="1:18" x14ac:dyDescent="0.25">
      <c r="A8" s="279" t="s">
        <v>34</v>
      </c>
      <c r="B8" s="280" t="s">
        <v>35</v>
      </c>
      <c r="C8" s="281" t="s">
        <v>29</v>
      </c>
      <c r="D8" s="282">
        <v>1</v>
      </c>
      <c r="E8" s="18">
        <v>10</v>
      </c>
      <c r="F8" s="281">
        <v>10</v>
      </c>
      <c r="G8" s="281">
        <v>60</v>
      </c>
      <c r="H8" s="5">
        <v>60</v>
      </c>
      <c r="I8" s="30">
        <v>120</v>
      </c>
      <c r="J8" s="143">
        <v>10</v>
      </c>
      <c r="K8" s="303">
        <v>45</v>
      </c>
      <c r="L8" s="281"/>
      <c r="M8" s="27">
        <v>45</v>
      </c>
      <c r="N8" s="139">
        <v>10</v>
      </c>
      <c r="O8" s="303">
        <v>45</v>
      </c>
      <c r="P8" s="5">
        <v>90</v>
      </c>
      <c r="Q8" s="304">
        <v>135</v>
      </c>
      <c r="R8" s="283">
        <f t="shared" si="0"/>
        <v>300</v>
      </c>
    </row>
    <row r="9" spans="1:18" x14ac:dyDescent="0.25">
      <c r="A9" s="11" t="s">
        <v>36</v>
      </c>
      <c r="B9" s="3" t="s">
        <v>37</v>
      </c>
      <c r="C9" s="4" t="s">
        <v>38</v>
      </c>
      <c r="D9" s="25">
        <v>4</v>
      </c>
      <c r="E9" s="18">
        <v>40</v>
      </c>
      <c r="F9" s="4">
        <v>40</v>
      </c>
      <c r="G9" s="4">
        <v>192</v>
      </c>
      <c r="H9" s="5">
        <v>288</v>
      </c>
      <c r="I9" s="30">
        <v>480</v>
      </c>
      <c r="J9" s="143">
        <v>40</v>
      </c>
      <c r="K9" s="104">
        <v>144</v>
      </c>
      <c r="L9" s="4">
        <v>216</v>
      </c>
      <c r="M9" s="27">
        <v>360</v>
      </c>
      <c r="N9" s="139">
        <v>40</v>
      </c>
      <c r="O9" s="104">
        <v>144</v>
      </c>
      <c r="P9" s="4">
        <v>216</v>
      </c>
      <c r="Q9" s="27">
        <v>360</v>
      </c>
      <c r="R9" s="105">
        <f t="shared" si="0"/>
        <v>1200</v>
      </c>
    </row>
    <row r="10" spans="1:18" x14ac:dyDescent="0.25">
      <c r="A10" s="11" t="s">
        <v>39</v>
      </c>
      <c r="B10" s="3" t="s">
        <v>40</v>
      </c>
      <c r="C10" s="4" t="s">
        <v>38</v>
      </c>
      <c r="D10" s="25">
        <v>3</v>
      </c>
      <c r="E10" s="18">
        <v>30</v>
      </c>
      <c r="F10" s="4">
        <v>30</v>
      </c>
      <c r="G10" s="4">
        <v>180</v>
      </c>
      <c r="H10" s="5">
        <v>180</v>
      </c>
      <c r="I10" s="30">
        <v>360</v>
      </c>
      <c r="J10" s="143">
        <v>30</v>
      </c>
      <c r="K10" s="147">
        <v>135</v>
      </c>
      <c r="L10" s="6">
        <v>135</v>
      </c>
      <c r="M10" s="28">
        <v>270</v>
      </c>
      <c r="N10" s="162">
        <v>30</v>
      </c>
      <c r="O10" s="147">
        <v>135</v>
      </c>
      <c r="P10" s="7">
        <v>135</v>
      </c>
      <c r="Q10" s="156">
        <v>270</v>
      </c>
      <c r="R10" s="168">
        <f t="shared" si="0"/>
        <v>900</v>
      </c>
    </row>
    <row r="11" spans="1:18" x14ac:dyDescent="0.25">
      <c r="A11" s="213" t="s">
        <v>41</v>
      </c>
      <c r="B11" s="109"/>
      <c r="C11" s="110"/>
      <c r="D11" s="111"/>
      <c r="E11" s="112">
        <v>10</v>
      </c>
      <c r="F11" s="113">
        <v>10</v>
      </c>
      <c r="G11" s="113">
        <v>60</v>
      </c>
      <c r="H11" s="114"/>
      <c r="I11" s="115"/>
      <c r="J11" s="133">
        <v>10</v>
      </c>
      <c r="K11" s="148">
        <v>45</v>
      </c>
      <c r="L11" s="116"/>
      <c r="M11" s="117"/>
      <c r="N11" s="163">
        <v>10</v>
      </c>
      <c r="O11" s="148">
        <v>45</v>
      </c>
      <c r="P11" s="119"/>
      <c r="Q11" s="157"/>
      <c r="R11" s="169"/>
    </row>
    <row r="12" spans="1:18" x14ac:dyDescent="0.25">
      <c r="A12" s="213" t="s">
        <v>42</v>
      </c>
      <c r="B12" s="109"/>
      <c r="C12" s="110"/>
      <c r="D12" s="111"/>
      <c r="E12" s="112">
        <v>20</v>
      </c>
      <c r="F12" s="113">
        <v>20</v>
      </c>
      <c r="G12" s="113">
        <v>120</v>
      </c>
      <c r="H12" s="114"/>
      <c r="I12" s="115"/>
      <c r="J12" s="133">
        <v>20</v>
      </c>
      <c r="K12" s="148">
        <v>90</v>
      </c>
      <c r="L12" s="116"/>
      <c r="M12" s="117"/>
      <c r="N12" s="163">
        <v>20</v>
      </c>
      <c r="O12" s="148">
        <v>90</v>
      </c>
      <c r="P12" s="119"/>
      <c r="Q12" s="157"/>
      <c r="R12" s="169"/>
    </row>
    <row r="13" spans="1:18" x14ac:dyDescent="0.25">
      <c r="A13" s="214" t="s">
        <v>43</v>
      </c>
      <c r="B13" s="3" t="s">
        <v>44</v>
      </c>
      <c r="C13" s="4" t="s">
        <v>38</v>
      </c>
      <c r="D13" s="25">
        <v>4</v>
      </c>
      <c r="E13" s="18">
        <v>40</v>
      </c>
      <c r="F13" s="59">
        <v>40</v>
      </c>
      <c r="G13" s="4">
        <v>240</v>
      </c>
      <c r="H13" s="5">
        <v>240</v>
      </c>
      <c r="I13" s="30">
        <v>480</v>
      </c>
      <c r="J13" s="143">
        <v>40</v>
      </c>
      <c r="K13" s="147">
        <v>180</v>
      </c>
      <c r="L13" s="6">
        <v>180</v>
      </c>
      <c r="M13" s="28">
        <v>360</v>
      </c>
      <c r="N13" s="162">
        <v>40</v>
      </c>
      <c r="O13" s="147">
        <v>180</v>
      </c>
      <c r="P13" s="6">
        <v>180</v>
      </c>
      <c r="Q13" s="28">
        <v>360</v>
      </c>
      <c r="R13" s="168">
        <f>I13+M13+Q13</f>
        <v>1200</v>
      </c>
    </row>
    <row r="14" spans="1:18" x14ac:dyDescent="0.25">
      <c r="A14" s="213" t="s">
        <v>45</v>
      </c>
      <c r="B14" s="109"/>
      <c r="C14" s="110"/>
      <c r="D14" s="111"/>
      <c r="E14" s="133">
        <v>13.3</v>
      </c>
      <c r="F14" s="131">
        <v>13.3</v>
      </c>
      <c r="G14" s="113">
        <v>80</v>
      </c>
      <c r="H14" s="114"/>
      <c r="I14" s="115"/>
      <c r="J14" s="133">
        <v>13.3</v>
      </c>
      <c r="K14" s="148">
        <v>60</v>
      </c>
      <c r="L14" s="116"/>
      <c r="M14" s="117"/>
      <c r="N14" s="138">
        <v>13.3</v>
      </c>
      <c r="O14" s="148">
        <v>60</v>
      </c>
      <c r="P14" s="116"/>
      <c r="Q14" s="117"/>
      <c r="R14" s="169"/>
    </row>
    <row r="15" spans="1:18" x14ac:dyDescent="0.25">
      <c r="A15" s="213" t="s">
        <v>46</v>
      </c>
      <c r="B15" s="109"/>
      <c r="C15" s="110"/>
      <c r="D15" s="111"/>
      <c r="E15" s="133">
        <v>26.7</v>
      </c>
      <c r="F15" s="131">
        <v>26.7</v>
      </c>
      <c r="G15" s="113">
        <v>160</v>
      </c>
      <c r="H15" s="114"/>
      <c r="I15" s="115"/>
      <c r="J15" s="133">
        <v>26.7</v>
      </c>
      <c r="K15" s="148">
        <v>120</v>
      </c>
      <c r="L15" s="116"/>
      <c r="M15" s="117"/>
      <c r="N15" s="138">
        <v>26.7</v>
      </c>
      <c r="O15" s="148">
        <v>120</v>
      </c>
      <c r="P15" s="116"/>
      <c r="Q15" s="117"/>
      <c r="R15" s="169"/>
    </row>
    <row r="16" spans="1:18" x14ac:dyDescent="0.25">
      <c r="A16" s="11" t="s">
        <v>47</v>
      </c>
      <c r="B16" s="3" t="s">
        <v>48</v>
      </c>
      <c r="C16" s="4" t="s">
        <v>29</v>
      </c>
      <c r="D16" s="25">
        <v>1</v>
      </c>
      <c r="E16" s="143">
        <v>10</v>
      </c>
      <c r="F16" s="132">
        <v>10</v>
      </c>
      <c r="G16" s="4">
        <v>48</v>
      </c>
      <c r="H16" s="5">
        <v>72</v>
      </c>
      <c r="I16" s="30">
        <v>120</v>
      </c>
      <c r="J16" s="143">
        <v>10</v>
      </c>
      <c r="K16" s="147">
        <v>36</v>
      </c>
      <c r="L16" s="6"/>
      <c r="M16" s="28">
        <v>36</v>
      </c>
      <c r="N16" s="162">
        <v>10</v>
      </c>
      <c r="O16" s="147">
        <v>36</v>
      </c>
      <c r="P16" s="7">
        <v>108</v>
      </c>
      <c r="Q16" s="156">
        <v>144</v>
      </c>
      <c r="R16" s="168">
        <f>I16+M16+Q16</f>
        <v>300</v>
      </c>
    </row>
    <row r="17" spans="1:18" x14ac:dyDescent="0.25">
      <c r="A17" s="11" t="s">
        <v>49</v>
      </c>
      <c r="B17" s="3" t="s">
        <v>50</v>
      </c>
      <c r="C17" s="4" t="s">
        <v>29</v>
      </c>
      <c r="D17" s="25">
        <v>2</v>
      </c>
      <c r="E17" s="143">
        <v>20</v>
      </c>
      <c r="F17" s="132">
        <v>20</v>
      </c>
      <c r="G17" s="4">
        <v>96</v>
      </c>
      <c r="H17" s="5">
        <f>H9/2</f>
        <v>144</v>
      </c>
      <c r="I17" s="30">
        <f>G17+H17</f>
        <v>240</v>
      </c>
      <c r="J17" s="143">
        <v>20</v>
      </c>
      <c r="K17" s="147">
        <f>2*K5</f>
        <v>72</v>
      </c>
      <c r="L17" s="6"/>
      <c r="M17" s="28">
        <f>K17</f>
        <v>72</v>
      </c>
      <c r="N17" s="162">
        <v>20</v>
      </c>
      <c r="O17" s="147">
        <v>72</v>
      </c>
      <c r="P17" s="7">
        <f>2*P5</f>
        <v>216</v>
      </c>
      <c r="Q17" s="156">
        <f>O17+P17</f>
        <v>288</v>
      </c>
      <c r="R17" s="168">
        <f>I17+M17+Q17</f>
        <v>600</v>
      </c>
    </row>
    <row r="18" spans="1:18" x14ac:dyDescent="0.25">
      <c r="A18" s="11" t="s">
        <v>51</v>
      </c>
      <c r="B18" s="3" t="s">
        <v>52</v>
      </c>
      <c r="C18" s="4" t="s">
        <v>53</v>
      </c>
      <c r="D18" s="25">
        <v>2</v>
      </c>
      <c r="E18" s="143">
        <v>20</v>
      </c>
      <c r="F18" s="132">
        <v>20</v>
      </c>
      <c r="G18" s="4">
        <v>240</v>
      </c>
      <c r="H18" s="5"/>
      <c r="I18" s="30">
        <v>240</v>
      </c>
      <c r="J18" s="143">
        <v>20</v>
      </c>
      <c r="K18" s="147">
        <v>180</v>
      </c>
      <c r="L18" s="6"/>
      <c r="M18" s="28">
        <v>180</v>
      </c>
      <c r="N18" s="162">
        <v>20</v>
      </c>
      <c r="O18" s="147">
        <v>180</v>
      </c>
      <c r="P18" s="7"/>
      <c r="Q18" s="156">
        <v>180</v>
      </c>
      <c r="R18" s="168">
        <v>600</v>
      </c>
    </row>
    <row r="19" spans="1:18" x14ac:dyDescent="0.25">
      <c r="A19" s="11" t="s">
        <v>54</v>
      </c>
      <c r="B19" s="3" t="s">
        <v>55</v>
      </c>
      <c r="C19" s="4" t="s">
        <v>53</v>
      </c>
      <c r="D19" s="25">
        <v>2</v>
      </c>
      <c r="E19" s="143">
        <v>20</v>
      </c>
      <c r="F19" s="132">
        <v>20</v>
      </c>
      <c r="G19" s="4">
        <v>240</v>
      </c>
      <c r="H19" s="5"/>
      <c r="I19" s="30">
        <v>240</v>
      </c>
      <c r="J19" s="143">
        <v>20</v>
      </c>
      <c r="K19" s="147">
        <v>180</v>
      </c>
      <c r="L19" s="6"/>
      <c r="M19" s="28">
        <v>180</v>
      </c>
      <c r="N19" s="162">
        <v>20</v>
      </c>
      <c r="O19" s="147">
        <v>180</v>
      </c>
      <c r="P19" s="7"/>
      <c r="Q19" s="156">
        <v>180</v>
      </c>
      <c r="R19" s="168">
        <v>600</v>
      </c>
    </row>
    <row r="20" spans="1:18" x14ac:dyDescent="0.25">
      <c r="A20" s="11" t="s">
        <v>56</v>
      </c>
      <c r="B20" s="3" t="s">
        <v>57</v>
      </c>
      <c r="C20" s="4" t="s">
        <v>53</v>
      </c>
      <c r="D20" s="25">
        <v>2</v>
      </c>
      <c r="E20" s="143">
        <v>20</v>
      </c>
      <c r="F20" s="132">
        <v>20</v>
      </c>
      <c r="G20" s="4">
        <v>240</v>
      </c>
      <c r="H20" s="5"/>
      <c r="I20" s="30">
        <v>240</v>
      </c>
      <c r="J20" s="143">
        <v>20</v>
      </c>
      <c r="K20" s="147">
        <v>180</v>
      </c>
      <c r="L20" s="6"/>
      <c r="M20" s="28">
        <v>180</v>
      </c>
      <c r="N20" s="162">
        <v>20</v>
      </c>
      <c r="O20" s="147">
        <v>180</v>
      </c>
      <c r="P20" s="7"/>
      <c r="Q20" s="156">
        <v>180</v>
      </c>
      <c r="R20" s="168">
        <v>600</v>
      </c>
    </row>
    <row r="21" spans="1:18" x14ac:dyDescent="0.25">
      <c r="A21" s="11" t="s">
        <v>58</v>
      </c>
      <c r="B21" s="3" t="s">
        <v>59</v>
      </c>
      <c r="C21" s="4" t="s">
        <v>38</v>
      </c>
      <c r="D21" s="25">
        <v>4</v>
      </c>
      <c r="E21" s="143">
        <v>40</v>
      </c>
      <c r="F21" s="132">
        <v>40</v>
      </c>
      <c r="G21" s="4">
        <v>336</v>
      </c>
      <c r="H21" s="5">
        <v>144</v>
      </c>
      <c r="I21" s="30">
        <v>480</v>
      </c>
      <c r="J21" s="143">
        <v>40</v>
      </c>
      <c r="K21" s="147">
        <v>252</v>
      </c>
      <c r="L21" s="6">
        <v>108</v>
      </c>
      <c r="M21" s="28">
        <v>360</v>
      </c>
      <c r="N21" s="162">
        <v>40</v>
      </c>
      <c r="O21" s="147">
        <v>252</v>
      </c>
      <c r="P21" s="6">
        <v>108</v>
      </c>
      <c r="Q21" s="156">
        <v>360</v>
      </c>
      <c r="R21" s="168">
        <f>I21+M21+Q21</f>
        <v>1200</v>
      </c>
    </row>
    <row r="22" spans="1:18" x14ac:dyDescent="0.25">
      <c r="A22" s="11" t="s">
        <v>60</v>
      </c>
      <c r="B22" s="3" t="s">
        <v>61</v>
      </c>
      <c r="C22" s="4" t="s">
        <v>38</v>
      </c>
      <c r="D22" s="25">
        <v>4</v>
      </c>
      <c r="E22" s="18">
        <v>40</v>
      </c>
      <c r="F22" s="47">
        <v>40</v>
      </c>
      <c r="G22" s="4">
        <v>192</v>
      </c>
      <c r="H22" s="4">
        <v>288</v>
      </c>
      <c r="I22" s="25">
        <v>480</v>
      </c>
      <c r="J22" s="143">
        <v>40</v>
      </c>
      <c r="K22" s="147">
        <v>144</v>
      </c>
      <c r="L22" s="6">
        <v>216</v>
      </c>
      <c r="M22" s="28">
        <v>360</v>
      </c>
      <c r="N22" s="162">
        <v>40</v>
      </c>
      <c r="O22" s="147">
        <v>144</v>
      </c>
      <c r="P22" s="6">
        <v>216</v>
      </c>
      <c r="Q22" s="28">
        <v>360</v>
      </c>
      <c r="R22" s="168">
        <f>I22+M22+Q22</f>
        <v>1200</v>
      </c>
    </row>
    <row r="23" spans="1:18" ht="15.75" x14ac:dyDescent="0.25">
      <c r="A23" s="12" t="s">
        <v>62</v>
      </c>
      <c r="B23" s="13"/>
      <c r="C23" s="14"/>
      <c r="D23" s="26">
        <f>SUM(D5:D22)</f>
        <v>32</v>
      </c>
      <c r="E23" s="19"/>
      <c r="F23" s="20"/>
      <c r="G23" s="20"/>
      <c r="H23" s="14"/>
      <c r="I23" s="31"/>
      <c r="J23" s="153"/>
      <c r="K23" s="149"/>
      <c r="L23" s="21"/>
      <c r="M23" s="23"/>
      <c r="N23" s="164"/>
      <c r="O23" s="149"/>
      <c r="P23" s="22"/>
      <c r="Q23" s="158"/>
      <c r="R23" s="170">
        <f>SUM(R5:R22)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C233-8330-4ECA-A6FA-DAE6102C88CC}">
  <sheetPr>
    <pageSetUpPr fitToPage="1"/>
  </sheetPr>
  <dimension ref="A1:R22"/>
  <sheetViews>
    <sheetView workbookViewId="0">
      <selection activeCell="G21" sqref="G21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63</v>
      </c>
    </row>
    <row r="2" spans="1:18" ht="8.25" customHeight="1" thickBot="1" x14ac:dyDescent="0.3"/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165" t="s">
        <v>21</v>
      </c>
    </row>
    <row r="4" spans="1:18" ht="16.5" thickBot="1" x14ac:dyDescent="0.3">
      <c r="A4" s="12" t="s">
        <v>22</v>
      </c>
      <c r="B4" s="13"/>
      <c r="C4" s="14"/>
      <c r="D4" s="41" t="s">
        <v>23</v>
      </c>
      <c r="E4" s="42" t="s">
        <v>24</v>
      </c>
      <c r="F4" s="43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166" t="s">
        <v>21</v>
      </c>
    </row>
    <row r="5" spans="1:18" x14ac:dyDescent="0.25">
      <c r="A5" s="45" t="s">
        <v>27</v>
      </c>
      <c r="B5" s="46" t="s">
        <v>28</v>
      </c>
      <c r="C5" s="47" t="s">
        <v>29</v>
      </c>
      <c r="D5" s="48">
        <v>1</v>
      </c>
      <c r="E5" s="49">
        <v>10</v>
      </c>
      <c r="F5" s="47">
        <v>10</v>
      </c>
      <c r="G5" s="47">
        <v>48</v>
      </c>
      <c r="H5" s="50">
        <v>72</v>
      </c>
      <c r="I5" s="51">
        <v>120</v>
      </c>
      <c r="J5" s="152">
        <v>10</v>
      </c>
      <c r="K5" s="103">
        <v>36</v>
      </c>
      <c r="L5" s="47"/>
      <c r="M5" s="52">
        <v>36</v>
      </c>
      <c r="N5" s="161">
        <v>10</v>
      </c>
      <c r="O5" s="103">
        <v>36</v>
      </c>
      <c r="P5" s="50">
        <v>108</v>
      </c>
      <c r="Q5" s="106">
        <v>144</v>
      </c>
      <c r="R5" s="167">
        <f>I5+M5+Q5</f>
        <v>300</v>
      </c>
    </row>
    <row r="6" spans="1:18" x14ac:dyDescent="0.25">
      <c r="A6" s="11" t="s">
        <v>30</v>
      </c>
      <c r="B6" s="3" t="s">
        <v>31</v>
      </c>
      <c r="C6" s="4" t="s">
        <v>29</v>
      </c>
      <c r="D6" s="25">
        <v>1</v>
      </c>
      <c r="E6" s="18">
        <v>10</v>
      </c>
      <c r="F6" s="4">
        <v>10</v>
      </c>
      <c r="G6" s="4">
        <v>48</v>
      </c>
      <c r="H6" s="5">
        <v>72</v>
      </c>
      <c r="I6" s="30">
        <v>120</v>
      </c>
      <c r="J6" s="143">
        <v>10</v>
      </c>
      <c r="K6" s="104">
        <v>36</v>
      </c>
      <c r="L6" s="4"/>
      <c r="M6" s="27">
        <v>36</v>
      </c>
      <c r="N6" s="139">
        <v>10</v>
      </c>
      <c r="O6" s="104">
        <v>36</v>
      </c>
      <c r="P6" s="5">
        <v>108</v>
      </c>
      <c r="Q6" s="107">
        <v>144</v>
      </c>
      <c r="R6" s="105">
        <f>I6+M6+Q6</f>
        <v>300</v>
      </c>
    </row>
    <row r="7" spans="1:18" x14ac:dyDescent="0.25">
      <c r="A7" s="11" t="s">
        <v>32</v>
      </c>
      <c r="B7" s="3" t="s">
        <v>33</v>
      </c>
      <c r="C7" s="4" t="s">
        <v>29</v>
      </c>
      <c r="D7" s="25">
        <v>1</v>
      </c>
      <c r="E7" s="18">
        <v>10</v>
      </c>
      <c r="F7" s="4">
        <v>10</v>
      </c>
      <c r="G7" s="4">
        <v>48</v>
      </c>
      <c r="H7" s="5">
        <v>72</v>
      </c>
      <c r="I7" s="30">
        <v>120</v>
      </c>
      <c r="J7" s="143">
        <v>10</v>
      </c>
      <c r="K7" s="104">
        <v>36</v>
      </c>
      <c r="L7" s="4"/>
      <c r="M7" s="27">
        <v>36</v>
      </c>
      <c r="N7" s="139">
        <v>10</v>
      </c>
      <c r="O7" s="104">
        <v>36</v>
      </c>
      <c r="P7" s="5">
        <v>108</v>
      </c>
      <c r="Q7" s="107">
        <v>144</v>
      </c>
      <c r="R7" s="105">
        <f>I7+M7+Q7</f>
        <v>300</v>
      </c>
    </row>
    <row r="8" spans="1:18" x14ac:dyDescent="0.25">
      <c r="A8" s="11" t="s">
        <v>36</v>
      </c>
      <c r="B8" s="3" t="s">
        <v>37</v>
      </c>
      <c r="C8" s="4" t="s">
        <v>38</v>
      </c>
      <c r="D8" s="25">
        <v>4</v>
      </c>
      <c r="E8" s="18">
        <v>40</v>
      </c>
      <c r="F8" s="4">
        <v>40</v>
      </c>
      <c r="G8" s="4">
        <v>192</v>
      </c>
      <c r="H8" s="5">
        <v>288</v>
      </c>
      <c r="I8" s="30">
        <v>480</v>
      </c>
      <c r="J8" s="143">
        <v>40</v>
      </c>
      <c r="K8" s="104">
        <v>144</v>
      </c>
      <c r="L8" s="4">
        <v>216</v>
      </c>
      <c r="M8" s="27">
        <v>360</v>
      </c>
      <c r="N8" s="139">
        <v>40</v>
      </c>
      <c r="O8" s="104">
        <v>144</v>
      </c>
      <c r="P8" s="4">
        <v>216</v>
      </c>
      <c r="Q8" s="27">
        <v>360</v>
      </c>
      <c r="R8" s="105">
        <f>I8+M8+Q8</f>
        <v>1200</v>
      </c>
    </row>
    <row r="9" spans="1:18" x14ac:dyDescent="0.25">
      <c r="A9" s="11" t="s">
        <v>39</v>
      </c>
      <c r="B9" s="3" t="s">
        <v>40</v>
      </c>
      <c r="C9" s="4" t="s">
        <v>38</v>
      </c>
      <c r="D9" s="25">
        <v>3</v>
      </c>
      <c r="E9" s="18">
        <v>30</v>
      </c>
      <c r="F9" s="4">
        <v>30</v>
      </c>
      <c r="G9" s="4">
        <v>180</v>
      </c>
      <c r="H9" s="5">
        <v>180</v>
      </c>
      <c r="I9" s="30">
        <v>360</v>
      </c>
      <c r="J9" s="143">
        <v>30</v>
      </c>
      <c r="K9" s="147">
        <v>135</v>
      </c>
      <c r="L9" s="6">
        <v>135</v>
      </c>
      <c r="M9" s="28">
        <v>270</v>
      </c>
      <c r="N9" s="162">
        <v>30</v>
      </c>
      <c r="O9" s="147">
        <v>135</v>
      </c>
      <c r="P9" s="7">
        <v>135</v>
      </c>
      <c r="Q9" s="156">
        <v>270</v>
      </c>
      <c r="R9" s="168">
        <f>I9+M9+Q9</f>
        <v>900</v>
      </c>
    </row>
    <row r="10" spans="1:18" x14ac:dyDescent="0.25">
      <c r="A10" s="108" t="s">
        <v>41</v>
      </c>
      <c r="B10" s="109"/>
      <c r="C10" s="110"/>
      <c r="D10" s="111"/>
      <c r="E10" s="112">
        <v>10</v>
      </c>
      <c r="F10" s="113">
        <v>10</v>
      </c>
      <c r="G10" s="113">
        <v>60</v>
      </c>
      <c r="H10" s="114"/>
      <c r="I10" s="115"/>
      <c r="J10" s="133">
        <v>10</v>
      </c>
      <c r="K10" s="148">
        <v>45</v>
      </c>
      <c r="L10" s="116"/>
      <c r="M10" s="117"/>
      <c r="N10" s="163">
        <v>10</v>
      </c>
      <c r="O10" s="148">
        <v>45</v>
      </c>
      <c r="P10" s="119"/>
      <c r="Q10" s="157"/>
      <c r="R10" s="169"/>
    </row>
    <row r="11" spans="1:18" x14ac:dyDescent="0.25">
      <c r="A11" s="108" t="s">
        <v>42</v>
      </c>
      <c r="B11" s="109"/>
      <c r="C11" s="110"/>
      <c r="D11" s="111"/>
      <c r="E11" s="112">
        <v>20</v>
      </c>
      <c r="F11" s="113">
        <v>20</v>
      </c>
      <c r="G11" s="113">
        <v>120</v>
      </c>
      <c r="H11" s="114"/>
      <c r="I11" s="115"/>
      <c r="J11" s="133">
        <v>20</v>
      </c>
      <c r="K11" s="148">
        <v>90</v>
      </c>
      <c r="L11" s="116"/>
      <c r="M11" s="117"/>
      <c r="N11" s="163">
        <v>20</v>
      </c>
      <c r="O11" s="148">
        <v>90</v>
      </c>
      <c r="P11" s="119"/>
      <c r="Q11" s="157"/>
      <c r="R11" s="169"/>
    </row>
    <row r="12" spans="1:18" x14ac:dyDescent="0.25">
      <c r="A12" s="11" t="s">
        <v>43</v>
      </c>
      <c r="B12" s="3" t="s">
        <v>44</v>
      </c>
      <c r="C12" s="4" t="s">
        <v>38</v>
      </c>
      <c r="D12" s="25">
        <v>4</v>
      </c>
      <c r="E12" s="18">
        <v>40</v>
      </c>
      <c r="F12" s="59">
        <v>40</v>
      </c>
      <c r="G12" s="4">
        <v>240</v>
      </c>
      <c r="H12" s="5">
        <v>240</v>
      </c>
      <c r="I12" s="30">
        <v>480</v>
      </c>
      <c r="J12" s="143">
        <v>40</v>
      </c>
      <c r="K12" s="147">
        <v>180</v>
      </c>
      <c r="L12" s="6">
        <v>180</v>
      </c>
      <c r="M12" s="28">
        <v>360</v>
      </c>
      <c r="N12" s="162">
        <v>40</v>
      </c>
      <c r="O12" s="147">
        <v>180</v>
      </c>
      <c r="P12" s="6">
        <v>180</v>
      </c>
      <c r="Q12" s="28">
        <v>360</v>
      </c>
      <c r="R12" s="168">
        <f>I12+M12+Q12</f>
        <v>1200</v>
      </c>
    </row>
    <row r="13" spans="1:18" x14ac:dyDescent="0.25">
      <c r="A13" s="108" t="s">
        <v>45</v>
      </c>
      <c r="B13" s="109"/>
      <c r="C13" s="110"/>
      <c r="D13" s="111"/>
      <c r="E13" s="133">
        <v>13.3</v>
      </c>
      <c r="F13" s="131">
        <v>13.3</v>
      </c>
      <c r="G13" s="113">
        <v>80</v>
      </c>
      <c r="H13" s="114"/>
      <c r="I13" s="115"/>
      <c r="J13" s="133">
        <v>13.3</v>
      </c>
      <c r="K13" s="148">
        <v>60</v>
      </c>
      <c r="L13" s="116"/>
      <c r="M13" s="117"/>
      <c r="N13" s="138">
        <v>13.3</v>
      </c>
      <c r="O13" s="148">
        <v>60</v>
      </c>
      <c r="P13" s="116"/>
      <c r="Q13" s="117"/>
      <c r="R13" s="169"/>
    </row>
    <row r="14" spans="1:18" x14ac:dyDescent="0.25">
      <c r="A14" s="108" t="s">
        <v>46</v>
      </c>
      <c r="B14" s="109"/>
      <c r="C14" s="110"/>
      <c r="D14" s="111"/>
      <c r="E14" s="133">
        <v>26.7</v>
      </c>
      <c r="F14" s="131">
        <v>26.7</v>
      </c>
      <c r="G14" s="113">
        <v>160</v>
      </c>
      <c r="H14" s="114"/>
      <c r="I14" s="115"/>
      <c r="J14" s="133">
        <v>26.7</v>
      </c>
      <c r="K14" s="148">
        <v>120</v>
      </c>
      <c r="L14" s="116"/>
      <c r="M14" s="117"/>
      <c r="N14" s="138">
        <v>26.7</v>
      </c>
      <c r="O14" s="148">
        <v>120</v>
      </c>
      <c r="P14" s="116"/>
      <c r="Q14" s="117"/>
      <c r="R14" s="169"/>
    </row>
    <row r="15" spans="1:18" x14ac:dyDescent="0.25">
      <c r="A15" s="11" t="s">
        <v>47</v>
      </c>
      <c r="B15" s="3" t="s">
        <v>48</v>
      </c>
      <c r="C15" s="4" t="s">
        <v>29</v>
      </c>
      <c r="D15" s="25">
        <v>1</v>
      </c>
      <c r="E15" s="143">
        <v>10</v>
      </c>
      <c r="F15" s="132">
        <v>10</v>
      </c>
      <c r="G15" s="4">
        <v>48</v>
      </c>
      <c r="H15" s="5">
        <v>72</v>
      </c>
      <c r="I15" s="30">
        <v>120</v>
      </c>
      <c r="J15" s="143">
        <v>10</v>
      </c>
      <c r="K15" s="147">
        <v>36</v>
      </c>
      <c r="L15" s="6"/>
      <c r="M15" s="28">
        <v>36</v>
      </c>
      <c r="N15" s="162">
        <v>10</v>
      </c>
      <c r="O15" s="147">
        <v>36</v>
      </c>
      <c r="P15" s="7">
        <v>108</v>
      </c>
      <c r="Q15" s="156">
        <v>144</v>
      </c>
      <c r="R15" s="168">
        <f>I15+M15+Q15</f>
        <v>300</v>
      </c>
    </row>
    <row r="16" spans="1:18" x14ac:dyDescent="0.25">
      <c r="A16" s="11" t="s">
        <v>49</v>
      </c>
      <c r="B16" s="3" t="s">
        <v>50</v>
      </c>
      <c r="C16" s="4" t="s">
        <v>29</v>
      </c>
      <c r="D16" s="25">
        <v>2</v>
      </c>
      <c r="E16" s="143">
        <v>20</v>
      </c>
      <c r="F16" s="132">
        <v>20</v>
      </c>
      <c r="G16" s="4">
        <v>96</v>
      </c>
      <c r="H16" s="5">
        <f>H8/2</f>
        <v>144</v>
      </c>
      <c r="I16" s="30">
        <f>G16+H16</f>
        <v>240</v>
      </c>
      <c r="J16" s="143">
        <v>20</v>
      </c>
      <c r="K16" s="147">
        <f>2*K5</f>
        <v>72</v>
      </c>
      <c r="L16" s="6"/>
      <c r="M16" s="28">
        <f>K16</f>
        <v>72</v>
      </c>
      <c r="N16" s="162">
        <v>20</v>
      </c>
      <c r="O16" s="147">
        <v>72</v>
      </c>
      <c r="P16" s="7">
        <f>2*P5</f>
        <v>216</v>
      </c>
      <c r="Q16" s="156">
        <f>O16+P16</f>
        <v>288</v>
      </c>
      <c r="R16" s="168">
        <f>I16+M16+Q16</f>
        <v>600</v>
      </c>
    </row>
    <row r="17" spans="1:18" x14ac:dyDescent="0.25">
      <c r="A17" s="11" t="s">
        <v>51</v>
      </c>
      <c r="B17" s="3" t="s">
        <v>52</v>
      </c>
      <c r="C17" s="4" t="s">
        <v>53</v>
      </c>
      <c r="D17" s="25">
        <v>2</v>
      </c>
      <c r="E17" s="143">
        <v>20</v>
      </c>
      <c r="F17" s="132">
        <v>20</v>
      </c>
      <c r="G17" s="4">
        <v>240</v>
      </c>
      <c r="H17" s="5"/>
      <c r="I17" s="30">
        <v>240</v>
      </c>
      <c r="J17" s="143">
        <v>20</v>
      </c>
      <c r="K17" s="147">
        <v>180</v>
      </c>
      <c r="L17" s="6"/>
      <c r="M17" s="28">
        <v>180</v>
      </c>
      <c r="N17" s="162">
        <v>20</v>
      </c>
      <c r="O17" s="147">
        <v>180</v>
      </c>
      <c r="P17" s="7"/>
      <c r="Q17" s="156">
        <v>180</v>
      </c>
      <c r="R17" s="168">
        <v>600</v>
      </c>
    </row>
    <row r="18" spans="1:18" x14ac:dyDescent="0.25">
      <c r="A18" s="11" t="s">
        <v>54</v>
      </c>
      <c r="B18" s="3" t="s">
        <v>55</v>
      </c>
      <c r="C18" s="4" t="s">
        <v>53</v>
      </c>
      <c r="D18" s="25">
        <v>2</v>
      </c>
      <c r="E18" s="143">
        <v>20</v>
      </c>
      <c r="F18" s="132">
        <v>20</v>
      </c>
      <c r="G18" s="4">
        <v>240</v>
      </c>
      <c r="H18" s="5"/>
      <c r="I18" s="30">
        <v>240</v>
      </c>
      <c r="J18" s="143">
        <v>20</v>
      </c>
      <c r="K18" s="147">
        <v>180</v>
      </c>
      <c r="L18" s="6"/>
      <c r="M18" s="28">
        <v>180</v>
      </c>
      <c r="N18" s="162">
        <v>20</v>
      </c>
      <c r="O18" s="147">
        <v>180</v>
      </c>
      <c r="P18" s="7"/>
      <c r="Q18" s="156">
        <v>180</v>
      </c>
      <c r="R18" s="168">
        <v>600</v>
      </c>
    </row>
    <row r="19" spans="1:18" x14ac:dyDescent="0.25">
      <c r="A19" s="11" t="s">
        <v>56</v>
      </c>
      <c r="B19" s="3" t="s">
        <v>57</v>
      </c>
      <c r="C19" s="4" t="s">
        <v>53</v>
      </c>
      <c r="D19" s="25">
        <v>2</v>
      </c>
      <c r="E19" s="143">
        <v>20</v>
      </c>
      <c r="F19" s="132">
        <v>20</v>
      </c>
      <c r="G19" s="4">
        <v>240</v>
      </c>
      <c r="H19" s="5"/>
      <c r="I19" s="30">
        <v>240</v>
      </c>
      <c r="J19" s="143">
        <v>20</v>
      </c>
      <c r="K19" s="147">
        <v>180</v>
      </c>
      <c r="L19" s="6"/>
      <c r="M19" s="28">
        <v>180</v>
      </c>
      <c r="N19" s="162">
        <v>20</v>
      </c>
      <c r="O19" s="147">
        <v>180</v>
      </c>
      <c r="P19" s="7"/>
      <c r="Q19" s="156">
        <v>180</v>
      </c>
      <c r="R19" s="168">
        <v>600</v>
      </c>
    </row>
    <row r="20" spans="1:18" x14ac:dyDescent="0.25">
      <c r="A20" s="11" t="s">
        <v>58</v>
      </c>
      <c r="B20" s="3" t="s">
        <v>59</v>
      </c>
      <c r="C20" s="4" t="s">
        <v>38</v>
      </c>
      <c r="D20" s="25">
        <v>4</v>
      </c>
      <c r="E20" s="143">
        <v>40</v>
      </c>
      <c r="F20" s="132">
        <v>40</v>
      </c>
      <c r="G20" s="4">
        <v>336</v>
      </c>
      <c r="H20" s="5">
        <v>144</v>
      </c>
      <c r="I20" s="30">
        <v>480</v>
      </c>
      <c r="J20" s="143">
        <v>40</v>
      </c>
      <c r="K20" s="147">
        <v>252</v>
      </c>
      <c r="L20" s="6">
        <v>108</v>
      </c>
      <c r="M20" s="28">
        <v>360</v>
      </c>
      <c r="N20" s="162">
        <v>40</v>
      </c>
      <c r="O20" s="147">
        <v>252</v>
      </c>
      <c r="P20" s="6">
        <v>108</v>
      </c>
      <c r="Q20" s="156">
        <v>360</v>
      </c>
      <c r="R20" s="168">
        <f>I20+M20+Q20</f>
        <v>1200</v>
      </c>
    </row>
    <row r="21" spans="1:18" x14ac:dyDescent="0.25">
      <c r="A21" s="11" t="s">
        <v>60</v>
      </c>
      <c r="B21" s="3" t="s">
        <v>61</v>
      </c>
      <c r="C21" s="4" t="s">
        <v>38</v>
      </c>
      <c r="D21" s="25">
        <v>5</v>
      </c>
      <c r="E21" s="18">
        <v>50</v>
      </c>
      <c r="F21" s="47">
        <v>50</v>
      </c>
      <c r="G21" s="4">
        <f>5*G15</f>
        <v>240</v>
      </c>
      <c r="H21" s="4">
        <f t="shared" ref="H21:I21" si="0">5*H15</f>
        <v>360</v>
      </c>
      <c r="I21" s="25">
        <f t="shared" si="0"/>
        <v>600</v>
      </c>
      <c r="J21" s="143">
        <v>50</v>
      </c>
      <c r="K21" s="147">
        <v>180</v>
      </c>
      <c r="L21" s="6">
        <v>270</v>
      </c>
      <c r="M21" s="28">
        <v>450</v>
      </c>
      <c r="N21" s="162">
        <v>50</v>
      </c>
      <c r="O21" s="147">
        <v>180</v>
      </c>
      <c r="P21" s="6">
        <v>270</v>
      </c>
      <c r="Q21" s="28">
        <v>450</v>
      </c>
      <c r="R21" s="168">
        <f>I21+M21+Q21</f>
        <v>1500</v>
      </c>
    </row>
    <row r="22" spans="1:18" ht="16.5" thickBot="1" x14ac:dyDescent="0.3">
      <c r="A22" s="12" t="s">
        <v>62</v>
      </c>
      <c r="B22" s="13"/>
      <c r="C22" s="14"/>
      <c r="D22" s="26">
        <f>SUM(D5:D21)</f>
        <v>32</v>
      </c>
      <c r="E22" s="19"/>
      <c r="F22" s="20"/>
      <c r="G22" s="20"/>
      <c r="H22" s="14"/>
      <c r="I22" s="31"/>
      <c r="J22" s="153"/>
      <c r="K22" s="149"/>
      <c r="L22" s="21"/>
      <c r="M22" s="23"/>
      <c r="N22" s="164"/>
      <c r="O22" s="149"/>
      <c r="P22" s="22"/>
      <c r="Q22" s="158"/>
      <c r="R22" s="170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3"/>
  <sheetViews>
    <sheetView workbookViewId="0">
      <selection activeCell="G8" sqref="G8:Q8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64</v>
      </c>
    </row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34" t="s">
        <v>21</v>
      </c>
    </row>
    <row r="4" spans="1:18" ht="15.75" x14ac:dyDescent="0.25">
      <c r="A4" s="57" t="s">
        <v>22</v>
      </c>
      <c r="B4" s="58"/>
      <c r="C4" s="59"/>
      <c r="D4" s="56" t="s">
        <v>23</v>
      </c>
      <c r="E4" s="42" t="s">
        <v>24</v>
      </c>
      <c r="F4" s="43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44" t="s">
        <v>21</v>
      </c>
    </row>
    <row r="5" spans="1:18" x14ac:dyDescent="0.25">
      <c r="A5" s="60" t="s">
        <v>27</v>
      </c>
      <c r="B5" s="61" t="s">
        <v>28</v>
      </c>
      <c r="C5" s="62" t="s">
        <v>29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 x14ac:dyDescent="0.25">
      <c r="A6" s="64" t="s">
        <v>30</v>
      </c>
      <c r="B6" s="3" t="s">
        <v>31</v>
      </c>
      <c r="C6" s="4" t="s">
        <v>29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 x14ac:dyDescent="0.25">
      <c r="A7" s="64" t="s">
        <v>32</v>
      </c>
      <c r="B7" s="3" t="s">
        <v>33</v>
      </c>
      <c r="C7" s="4" t="s">
        <v>29</v>
      </c>
      <c r="D7" s="65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 x14ac:dyDescent="0.25">
      <c r="A8" s="284" t="s">
        <v>34</v>
      </c>
      <c r="B8" s="280" t="s">
        <v>35</v>
      </c>
      <c r="C8" s="281" t="s">
        <v>29</v>
      </c>
      <c r="D8" s="285">
        <v>1</v>
      </c>
      <c r="E8" s="15">
        <v>10</v>
      </c>
      <c r="F8" s="281">
        <v>10</v>
      </c>
      <c r="G8" s="281">
        <v>60</v>
      </c>
      <c r="H8" s="5">
        <v>60</v>
      </c>
      <c r="I8" s="30">
        <v>120</v>
      </c>
      <c r="J8" s="18">
        <v>10</v>
      </c>
      <c r="K8" s="281">
        <v>45</v>
      </c>
      <c r="L8" s="281"/>
      <c r="M8" s="27">
        <v>45</v>
      </c>
      <c r="N8" s="15">
        <v>10</v>
      </c>
      <c r="O8" s="281">
        <v>45</v>
      </c>
      <c r="P8" s="5">
        <v>90</v>
      </c>
      <c r="Q8" s="282">
        <v>135</v>
      </c>
      <c r="R8" s="286">
        <f>I8+M8+Q8</f>
        <v>300</v>
      </c>
    </row>
    <row r="9" spans="1:18" x14ac:dyDescent="0.25">
      <c r="A9" s="284" t="s">
        <v>39</v>
      </c>
      <c r="B9" s="280" t="s">
        <v>40</v>
      </c>
      <c r="C9" s="281" t="s">
        <v>38</v>
      </c>
      <c r="D9" s="285">
        <v>3</v>
      </c>
      <c r="E9" s="15">
        <v>30</v>
      </c>
      <c r="F9" s="281">
        <v>30</v>
      </c>
      <c r="G9" s="281">
        <v>180</v>
      </c>
      <c r="H9" s="5">
        <v>180</v>
      </c>
      <c r="I9" s="30">
        <v>360</v>
      </c>
      <c r="J9" s="18">
        <v>30</v>
      </c>
      <c r="K9" s="281">
        <v>135</v>
      </c>
      <c r="L9" s="281">
        <v>135</v>
      </c>
      <c r="M9" s="27">
        <v>270</v>
      </c>
      <c r="N9" s="15">
        <v>30</v>
      </c>
      <c r="O9" s="281">
        <v>135</v>
      </c>
      <c r="P9" s="281">
        <v>135</v>
      </c>
      <c r="Q9" s="27">
        <f>O9+P9</f>
        <v>270</v>
      </c>
      <c r="R9" s="286">
        <f>I9+M9+Q9</f>
        <v>900</v>
      </c>
    </row>
    <row r="10" spans="1:18" x14ac:dyDescent="0.25">
      <c r="A10" s="122" t="s">
        <v>41</v>
      </c>
      <c r="B10" s="3"/>
      <c r="C10" s="4"/>
      <c r="D10" s="65"/>
      <c r="E10" s="123">
        <v>6.6</v>
      </c>
      <c r="F10" s="123">
        <v>6.6</v>
      </c>
      <c r="G10" s="113">
        <v>40</v>
      </c>
      <c r="H10" s="114"/>
      <c r="I10" s="115"/>
      <c r="J10" s="112">
        <v>6.6</v>
      </c>
      <c r="K10" s="116">
        <v>30</v>
      </c>
      <c r="L10" s="116"/>
      <c r="M10" s="117"/>
      <c r="N10" s="123">
        <v>6.6</v>
      </c>
      <c r="O10" s="116">
        <v>30</v>
      </c>
      <c r="P10" s="116"/>
      <c r="Q10" s="117"/>
      <c r="R10" s="36"/>
    </row>
    <row r="11" spans="1:18" x14ac:dyDescent="0.25">
      <c r="A11" s="122" t="s">
        <v>42</v>
      </c>
      <c r="B11" s="3"/>
      <c r="C11" s="4"/>
      <c r="D11" s="65"/>
      <c r="E11" s="123">
        <v>13.4</v>
      </c>
      <c r="F11" s="123">
        <v>13.4</v>
      </c>
      <c r="G11" s="113">
        <v>80</v>
      </c>
      <c r="H11" s="114"/>
      <c r="I11" s="115"/>
      <c r="J11" s="112">
        <v>13.4</v>
      </c>
      <c r="K11" s="116">
        <v>60</v>
      </c>
      <c r="L11" s="116"/>
      <c r="M11" s="117"/>
      <c r="N11" s="123">
        <v>13.4</v>
      </c>
      <c r="O11" s="116">
        <v>60</v>
      </c>
      <c r="P11" s="116"/>
      <c r="Q11" s="117"/>
      <c r="R11" s="36"/>
    </row>
    <row r="12" spans="1:18" x14ac:dyDescent="0.25">
      <c r="A12" s="64" t="s">
        <v>43</v>
      </c>
      <c r="B12" s="3" t="s">
        <v>44</v>
      </c>
      <c r="C12" s="4" t="s">
        <v>38</v>
      </c>
      <c r="D12" s="65">
        <v>3</v>
      </c>
      <c r="E12" s="15">
        <v>30</v>
      </c>
      <c r="F12" s="4">
        <v>30</v>
      </c>
      <c r="G12" s="4">
        <v>180</v>
      </c>
      <c r="H12" s="5">
        <v>180</v>
      </c>
      <c r="I12" s="30">
        <v>360</v>
      </c>
      <c r="J12" s="18">
        <v>30</v>
      </c>
      <c r="K12" s="6">
        <v>135</v>
      </c>
      <c r="L12" s="6">
        <v>135</v>
      </c>
      <c r="M12" s="28">
        <v>270</v>
      </c>
      <c r="N12" s="32">
        <v>30</v>
      </c>
      <c r="O12" s="6">
        <v>135</v>
      </c>
      <c r="P12" s="7">
        <v>135</v>
      </c>
      <c r="Q12" s="38">
        <v>270</v>
      </c>
      <c r="R12" s="36">
        <f>I12+M12+Q12</f>
        <v>900</v>
      </c>
    </row>
    <row r="13" spans="1:18" x14ac:dyDescent="0.25">
      <c r="A13" s="122" t="s">
        <v>45</v>
      </c>
      <c r="B13" s="3"/>
      <c r="C13" s="4"/>
      <c r="D13" s="65"/>
      <c r="E13" s="112">
        <v>10</v>
      </c>
      <c r="F13" s="113">
        <v>10</v>
      </c>
      <c r="G13" s="113">
        <v>60</v>
      </c>
      <c r="H13" s="114"/>
      <c r="I13" s="115"/>
      <c r="J13" s="112">
        <v>10</v>
      </c>
      <c r="K13" s="116">
        <v>45</v>
      </c>
      <c r="L13" s="116"/>
      <c r="M13" s="117"/>
      <c r="N13" s="118">
        <v>10</v>
      </c>
      <c r="O13" s="116">
        <v>45</v>
      </c>
      <c r="P13" s="119"/>
      <c r="Q13" s="120"/>
      <c r="R13" s="36"/>
    </row>
    <row r="14" spans="1:18" x14ac:dyDescent="0.25">
      <c r="A14" s="122" t="s">
        <v>46</v>
      </c>
      <c r="B14" s="3"/>
      <c r="C14" s="4"/>
      <c r="D14" s="65"/>
      <c r="E14" s="112">
        <v>20</v>
      </c>
      <c r="F14" s="113">
        <v>20</v>
      </c>
      <c r="G14" s="113">
        <v>120</v>
      </c>
      <c r="H14" s="114"/>
      <c r="I14" s="115"/>
      <c r="J14" s="112">
        <v>20</v>
      </c>
      <c r="K14" s="116">
        <v>90</v>
      </c>
      <c r="L14" s="116"/>
      <c r="M14" s="117"/>
      <c r="N14" s="118">
        <v>20</v>
      </c>
      <c r="O14" s="116">
        <v>90</v>
      </c>
      <c r="P14" s="119"/>
      <c r="Q14" s="120"/>
      <c r="R14" s="36"/>
    </row>
    <row r="15" spans="1:18" x14ac:dyDescent="0.25">
      <c r="A15" s="64" t="s">
        <v>47</v>
      </c>
      <c r="B15" s="3" t="s">
        <v>48</v>
      </c>
      <c r="C15" s="4" t="s">
        <v>29</v>
      </c>
      <c r="D15" s="65">
        <v>1</v>
      </c>
      <c r="E15" s="15">
        <v>10</v>
      </c>
      <c r="F15" s="4">
        <v>10</v>
      </c>
      <c r="G15" s="4">
        <v>48</v>
      </c>
      <c r="H15" s="5">
        <v>72</v>
      </c>
      <c r="I15" s="30">
        <v>120</v>
      </c>
      <c r="J15" s="18">
        <v>10</v>
      </c>
      <c r="K15" s="6">
        <v>36</v>
      </c>
      <c r="L15" s="6"/>
      <c r="M15" s="28">
        <v>36</v>
      </c>
      <c r="N15" s="32">
        <v>10</v>
      </c>
      <c r="O15" s="6">
        <v>36</v>
      </c>
      <c r="P15" s="7">
        <v>108</v>
      </c>
      <c r="Q15" s="38">
        <v>144</v>
      </c>
      <c r="R15" s="36">
        <f>I15+M15+Q15</f>
        <v>300</v>
      </c>
    </row>
    <row r="16" spans="1:18" x14ac:dyDescent="0.25">
      <c r="A16" s="64" t="s">
        <v>49</v>
      </c>
      <c r="B16" s="3" t="s">
        <v>50</v>
      </c>
      <c r="C16" s="4" t="s">
        <v>29</v>
      </c>
      <c r="D16" s="65">
        <v>2</v>
      </c>
      <c r="E16" s="15">
        <v>20</v>
      </c>
      <c r="F16" s="4">
        <v>20</v>
      </c>
      <c r="G16" s="4">
        <v>96</v>
      </c>
      <c r="H16" s="5">
        <f>2*H7</f>
        <v>144</v>
      </c>
      <c r="I16" s="30">
        <f>G16+H16</f>
        <v>240</v>
      </c>
      <c r="J16" s="18">
        <v>20</v>
      </c>
      <c r="K16" s="6">
        <f>2*K5</f>
        <v>72</v>
      </c>
      <c r="L16" s="6"/>
      <c r="M16" s="28">
        <f>K16</f>
        <v>72</v>
      </c>
      <c r="N16" s="32">
        <v>20</v>
      </c>
      <c r="O16" s="6">
        <v>72</v>
      </c>
      <c r="P16" s="7">
        <f>2*P5</f>
        <v>216</v>
      </c>
      <c r="Q16" s="38">
        <f>O16+P16</f>
        <v>288</v>
      </c>
      <c r="R16" s="36">
        <f>I16+M16+Q16</f>
        <v>600</v>
      </c>
    </row>
    <row r="17" spans="1:18" x14ac:dyDescent="0.25">
      <c r="A17" s="64" t="s">
        <v>51</v>
      </c>
      <c r="B17" s="3" t="s">
        <v>52</v>
      </c>
      <c r="C17" s="4" t="s">
        <v>53</v>
      </c>
      <c r="D17" s="65">
        <v>2</v>
      </c>
      <c r="E17" s="15">
        <v>20</v>
      </c>
      <c r="F17" s="4">
        <v>20</v>
      </c>
      <c r="G17" s="4">
        <v>240</v>
      </c>
      <c r="H17" s="5"/>
      <c r="I17" s="30">
        <v>240</v>
      </c>
      <c r="J17" s="18">
        <v>20</v>
      </c>
      <c r="K17" s="6">
        <v>180</v>
      </c>
      <c r="L17" s="6"/>
      <c r="M17" s="28">
        <v>180</v>
      </c>
      <c r="N17" s="32">
        <v>20</v>
      </c>
      <c r="O17" s="6">
        <v>180</v>
      </c>
      <c r="P17" s="7"/>
      <c r="Q17" s="38">
        <v>180</v>
      </c>
      <c r="R17" s="36">
        <v>600</v>
      </c>
    </row>
    <row r="18" spans="1:18" x14ac:dyDescent="0.25">
      <c r="A18" s="64" t="s">
        <v>54</v>
      </c>
      <c r="B18" s="3" t="s">
        <v>55</v>
      </c>
      <c r="C18" s="4" t="s">
        <v>53</v>
      </c>
      <c r="D18" s="25">
        <v>2</v>
      </c>
      <c r="E18" s="18">
        <v>20</v>
      </c>
      <c r="F18" s="4">
        <v>20</v>
      </c>
      <c r="G18" s="4">
        <v>240</v>
      </c>
      <c r="H18" s="5"/>
      <c r="I18" s="30">
        <v>240</v>
      </c>
      <c r="J18" s="18">
        <v>20</v>
      </c>
      <c r="K18" s="6">
        <v>180</v>
      </c>
      <c r="L18" s="6"/>
      <c r="M18" s="28">
        <v>180</v>
      </c>
      <c r="N18" s="32">
        <v>20</v>
      </c>
      <c r="O18" s="6">
        <v>180</v>
      </c>
      <c r="P18" s="7"/>
      <c r="Q18" s="38">
        <v>180</v>
      </c>
      <c r="R18" s="36">
        <v>600</v>
      </c>
    </row>
    <row r="19" spans="1:18" x14ac:dyDescent="0.25">
      <c r="A19" s="64" t="s">
        <v>65</v>
      </c>
      <c r="B19" s="3" t="s">
        <v>66</v>
      </c>
      <c r="C19" s="4" t="s">
        <v>38</v>
      </c>
      <c r="D19" s="65">
        <v>5</v>
      </c>
      <c r="E19" s="15">
        <v>50</v>
      </c>
      <c r="F19" s="4">
        <v>50</v>
      </c>
      <c r="G19" s="4">
        <v>240</v>
      </c>
      <c r="H19" s="4">
        <v>360</v>
      </c>
      <c r="I19" s="25">
        <v>600</v>
      </c>
      <c r="J19" s="18">
        <v>50</v>
      </c>
      <c r="K19" s="6">
        <v>180</v>
      </c>
      <c r="L19" s="6">
        <v>270</v>
      </c>
      <c r="M19" s="28">
        <v>450</v>
      </c>
      <c r="N19" s="32">
        <v>50</v>
      </c>
      <c r="O19" s="6">
        <v>180</v>
      </c>
      <c r="P19" s="6">
        <v>270</v>
      </c>
      <c r="Q19" s="39">
        <v>450</v>
      </c>
      <c r="R19" s="35">
        <f>I19+M19+Q19</f>
        <v>1500</v>
      </c>
    </row>
    <row r="20" spans="1:18" x14ac:dyDescent="0.25">
      <c r="A20" s="64" t="s">
        <v>56</v>
      </c>
      <c r="B20" s="3" t="s">
        <v>57</v>
      </c>
      <c r="C20" s="4" t="s">
        <v>53</v>
      </c>
      <c r="D20" s="65">
        <v>2</v>
      </c>
      <c r="E20" s="15">
        <v>20</v>
      </c>
      <c r="F20" s="4">
        <v>20</v>
      </c>
      <c r="G20" s="4">
        <v>240</v>
      </c>
      <c r="H20" s="5"/>
      <c r="I20" s="30">
        <v>240</v>
      </c>
      <c r="J20" s="18">
        <v>20</v>
      </c>
      <c r="K20" s="6">
        <v>180</v>
      </c>
      <c r="L20" s="6"/>
      <c r="M20" s="28">
        <v>180</v>
      </c>
      <c r="N20" s="32">
        <v>20</v>
      </c>
      <c r="O20" s="6">
        <v>180</v>
      </c>
      <c r="P20" s="7"/>
      <c r="Q20" s="38">
        <v>180</v>
      </c>
      <c r="R20" s="36">
        <v>600</v>
      </c>
    </row>
    <row r="21" spans="1:18" x14ac:dyDescent="0.25">
      <c r="A21" s="64" t="s">
        <v>58</v>
      </c>
      <c r="B21" s="3" t="s">
        <v>59</v>
      </c>
      <c r="C21" s="4" t="s">
        <v>38</v>
      </c>
      <c r="D21" s="65">
        <v>4</v>
      </c>
      <c r="E21" s="15">
        <v>40</v>
      </c>
      <c r="F21" s="59">
        <v>40</v>
      </c>
      <c r="G21" s="4">
        <v>336</v>
      </c>
      <c r="H21" s="5">
        <v>144</v>
      </c>
      <c r="I21" s="30">
        <v>480</v>
      </c>
      <c r="J21" s="18">
        <v>40</v>
      </c>
      <c r="K21" s="6">
        <v>252</v>
      </c>
      <c r="L21" s="6">
        <v>108</v>
      </c>
      <c r="M21" s="28">
        <v>360</v>
      </c>
      <c r="N21" s="32">
        <v>40</v>
      </c>
      <c r="O21" s="6">
        <v>252</v>
      </c>
      <c r="P21" s="7">
        <v>108</v>
      </c>
      <c r="Q21" s="38">
        <v>360</v>
      </c>
      <c r="R21" s="36">
        <v>1200</v>
      </c>
    </row>
    <row r="22" spans="1:18" x14ac:dyDescent="0.25">
      <c r="A22" s="64" t="s">
        <v>60</v>
      </c>
      <c r="B22" s="3" t="s">
        <v>61</v>
      </c>
      <c r="C22" s="4" t="s">
        <v>38</v>
      </c>
      <c r="D22" s="65">
        <v>4</v>
      </c>
      <c r="E22" s="15">
        <v>40</v>
      </c>
      <c r="F22" s="47">
        <v>40</v>
      </c>
      <c r="G22" s="4">
        <v>192</v>
      </c>
      <c r="H22" s="4">
        <v>288</v>
      </c>
      <c r="I22" s="25">
        <v>480</v>
      </c>
      <c r="J22" s="18">
        <v>40</v>
      </c>
      <c r="K22" s="6">
        <v>144</v>
      </c>
      <c r="L22" s="6">
        <v>216</v>
      </c>
      <c r="M22" s="28">
        <v>360</v>
      </c>
      <c r="N22" s="32">
        <v>40</v>
      </c>
      <c r="O22" s="6">
        <v>144</v>
      </c>
      <c r="P22" s="6">
        <v>216</v>
      </c>
      <c r="Q22" s="39">
        <v>360</v>
      </c>
      <c r="R22" s="36">
        <f>I22+M22+Q22</f>
        <v>1200</v>
      </c>
    </row>
    <row r="23" spans="1:18" ht="15.75" x14ac:dyDescent="0.25">
      <c r="A23" s="66" t="s">
        <v>62</v>
      </c>
      <c r="B23" s="67"/>
      <c r="C23" s="68"/>
      <c r="D23" s="69">
        <f>SUM(D5:D22)</f>
        <v>32</v>
      </c>
      <c r="E23" s="55"/>
      <c r="F23" s="20"/>
      <c r="G23" s="20"/>
      <c r="H23" s="14"/>
      <c r="I23" s="31"/>
      <c r="J23" s="29"/>
      <c r="K23" s="21"/>
      <c r="L23" s="21"/>
      <c r="M23" s="23"/>
      <c r="N23" s="33"/>
      <c r="O23" s="21"/>
      <c r="P23" s="22"/>
      <c r="Q23" s="40"/>
      <c r="R23" s="37">
        <f>SUM(R5:R22)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BB85-5206-4C85-9ADD-9766FE5065F5}">
  <sheetPr>
    <pageSetUpPr fitToPage="1"/>
  </sheetPr>
  <dimension ref="A1:R22"/>
  <sheetViews>
    <sheetView workbookViewId="0">
      <selection activeCell="G14" sqref="G14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67</v>
      </c>
    </row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34" t="s">
        <v>21</v>
      </c>
    </row>
    <row r="4" spans="1:18" ht="16.5" thickBot="1" x14ac:dyDescent="0.3">
      <c r="A4" s="57" t="s">
        <v>22</v>
      </c>
      <c r="B4" s="58"/>
      <c r="C4" s="59"/>
      <c r="D4" s="56" t="s">
        <v>23</v>
      </c>
      <c r="E4" s="42" t="s">
        <v>24</v>
      </c>
      <c r="F4" s="43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44" t="s">
        <v>21</v>
      </c>
    </row>
    <row r="5" spans="1:18" x14ac:dyDescent="0.25">
      <c r="A5" s="60" t="s">
        <v>27</v>
      </c>
      <c r="B5" s="61" t="s">
        <v>28</v>
      </c>
      <c r="C5" s="62" t="s">
        <v>29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 x14ac:dyDescent="0.25">
      <c r="A6" s="64" t="s">
        <v>30</v>
      </c>
      <c r="B6" s="3" t="s">
        <v>31</v>
      </c>
      <c r="C6" s="4" t="s">
        <v>29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 x14ac:dyDescent="0.25">
      <c r="A7" s="64" t="s">
        <v>32</v>
      </c>
      <c r="B7" s="3" t="s">
        <v>33</v>
      </c>
      <c r="C7" s="4" t="s">
        <v>29</v>
      </c>
      <c r="D7" s="65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 x14ac:dyDescent="0.25">
      <c r="A8" s="64" t="s">
        <v>39</v>
      </c>
      <c r="B8" s="3" t="s">
        <v>40</v>
      </c>
      <c r="C8" s="4" t="s">
        <v>38</v>
      </c>
      <c r="D8" s="65">
        <v>2</v>
      </c>
      <c r="E8" s="15">
        <v>20</v>
      </c>
      <c r="F8" s="4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 x14ac:dyDescent="0.25">
      <c r="A9" s="122" t="s">
        <v>41</v>
      </c>
      <c r="B9" s="3"/>
      <c r="C9" s="4"/>
      <c r="D9" s="65"/>
      <c r="E9" s="123">
        <v>6.6</v>
      </c>
      <c r="F9" s="123">
        <v>6.6</v>
      </c>
      <c r="G9" s="113">
        <v>40</v>
      </c>
      <c r="H9" s="114"/>
      <c r="I9" s="115"/>
      <c r="J9" s="112">
        <v>6.6</v>
      </c>
      <c r="K9" s="116">
        <v>30</v>
      </c>
      <c r="L9" s="116"/>
      <c r="M9" s="117"/>
      <c r="N9" s="123">
        <v>6.6</v>
      </c>
      <c r="O9" s="116">
        <v>30</v>
      </c>
      <c r="P9" s="116"/>
      <c r="Q9" s="117"/>
      <c r="R9" s="36"/>
    </row>
    <row r="10" spans="1:18" x14ac:dyDescent="0.25">
      <c r="A10" s="122" t="s">
        <v>42</v>
      </c>
      <c r="B10" s="3"/>
      <c r="C10" s="4"/>
      <c r="D10" s="65"/>
      <c r="E10" s="123">
        <v>13.4</v>
      </c>
      <c r="F10" s="123">
        <v>13.4</v>
      </c>
      <c r="G10" s="113">
        <v>80</v>
      </c>
      <c r="H10" s="114"/>
      <c r="I10" s="115"/>
      <c r="J10" s="112">
        <v>13.4</v>
      </c>
      <c r="K10" s="116">
        <v>60</v>
      </c>
      <c r="L10" s="116"/>
      <c r="M10" s="117"/>
      <c r="N10" s="123">
        <v>13.4</v>
      </c>
      <c r="O10" s="116">
        <v>60</v>
      </c>
      <c r="P10" s="116"/>
      <c r="Q10" s="117"/>
      <c r="R10" s="36"/>
    </row>
    <row r="11" spans="1:18" x14ac:dyDescent="0.25">
      <c r="A11" s="64" t="s">
        <v>43</v>
      </c>
      <c r="B11" s="3" t="s">
        <v>44</v>
      </c>
      <c r="C11" s="4" t="s">
        <v>38</v>
      </c>
      <c r="D11" s="65">
        <v>3</v>
      </c>
      <c r="E11" s="15">
        <v>30</v>
      </c>
      <c r="F11" s="4">
        <v>30</v>
      </c>
      <c r="G11" s="4">
        <v>180</v>
      </c>
      <c r="H11" s="5">
        <v>180</v>
      </c>
      <c r="I11" s="30">
        <v>360</v>
      </c>
      <c r="J11" s="18">
        <v>30</v>
      </c>
      <c r="K11" s="6">
        <v>135</v>
      </c>
      <c r="L11" s="6">
        <v>135</v>
      </c>
      <c r="M11" s="28">
        <v>270</v>
      </c>
      <c r="N11" s="32">
        <v>30</v>
      </c>
      <c r="O11" s="6">
        <v>135</v>
      </c>
      <c r="P11" s="7">
        <v>135</v>
      </c>
      <c r="Q11" s="38">
        <v>270</v>
      </c>
      <c r="R11" s="36">
        <f>I11+M11+Q11</f>
        <v>900</v>
      </c>
    </row>
    <row r="12" spans="1:18" x14ac:dyDescent="0.25">
      <c r="A12" s="122" t="s">
        <v>45</v>
      </c>
      <c r="B12" s="3"/>
      <c r="C12" s="4"/>
      <c r="D12" s="65"/>
      <c r="E12" s="112">
        <v>10</v>
      </c>
      <c r="F12" s="113">
        <v>10</v>
      </c>
      <c r="G12" s="113">
        <v>60</v>
      </c>
      <c r="H12" s="114"/>
      <c r="I12" s="115"/>
      <c r="J12" s="112">
        <v>10</v>
      </c>
      <c r="K12" s="116">
        <v>45</v>
      </c>
      <c r="L12" s="116"/>
      <c r="M12" s="117"/>
      <c r="N12" s="118">
        <v>10</v>
      </c>
      <c r="O12" s="116">
        <v>45</v>
      </c>
      <c r="P12" s="119"/>
      <c r="Q12" s="120"/>
      <c r="R12" s="36"/>
    </row>
    <row r="13" spans="1:18" x14ac:dyDescent="0.25">
      <c r="A13" s="122" t="s">
        <v>46</v>
      </c>
      <c r="B13" s="3"/>
      <c r="C13" s="4"/>
      <c r="D13" s="65"/>
      <c r="E13" s="112">
        <v>20</v>
      </c>
      <c r="F13" s="113">
        <v>20</v>
      </c>
      <c r="G13" s="113">
        <v>120</v>
      </c>
      <c r="H13" s="114"/>
      <c r="I13" s="115"/>
      <c r="J13" s="112">
        <v>20</v>
      </c>
      <c r="K13" s="116">
        <v>90</v>
      </c>
      <c r="L13" s="116"/>
      <c r="M13" s="117"/>
      <c r="N13" s="118">
        <v>20</v>
      </c>
      <c r="O13" s="116">
        <v>90</v>
      </c>
      <c r="P13" s="119"/>
      <c r="Q13" s="120"/>
      <c r="R13" s="36"/>
    </row>
    <row r="14" spans="1:18" x14ac:dyDescent="0.25">
      <c r="A14" s="284" t="s">
        <v>47</v>
      </c>
      <c r="B14" s="280" t="s">
        <v>48</v>
      </c>
      <c r="C14" s="281" t="s">
        <v>38</v>
      </c>
      <c r="D14" s="285">
        <v>2</v>
      </c>
      <c r="E14" s="15">
        <v>20</v>
      </c>
      <c r="F14" s="281">
        <v>20</v>
      </c>
      <c r="G14" s="281">
        <v>96</v>
      </c>
      <c r="H14" s="5">
        <v>144</v>
      </c>
      <c r="I14" s="30">
        <v>240</v>
      </c>
      <c r="J14" s="18">
        <v>20</v>
      </c>
      <c r="K14" s="281">
        <v>72</v>
      </c>
      <c r="L14" s="281">
        <v>108</v>
      </c>
      <c r="M14" s="27">
        <v>180</v>
      </c>
      <c r="N14" s="15">
        <v>20</v>
      </c>
      <c r="O14" s="281">
        <v>72</v>
      </c>
      <c r="P14" s="5">
        <v>108</v>
      </c>
      <c r="Q14" s="282">
        <v>180</v>
      </c>
      <c r="R14" s="286">
        <f>I14+M14+Q14</f>
        <v>600</v>
      </c>
    </row>
    <row r="15" spans="1:18" x14ac:dyDescent="0.25">
      <c r="A15" s="64" t="s">
        <v>49</v>
      </c>
      <c r="B15" s="3" t="s">
        <v>50</v>
      </c>
      <c r="C15" s="4" t="s">
        <v>29</v>
      </c>
      <c r="D15" s="65">
        <v>2</v>
      </c>
      <c r="E15" s="15">
        <v>20</v>
      </c>
      <c r="F15" s="4">
        <v>20</v>
      </c>
      <c r="G15" s="4">
        <v>96</v>
      </c>
      <c r="H15" s="5">
        <f>2*H7</f>
        <v>144</v>
      </c>
      <c r="I15" s="30">
        <f>G15+H15</f>
        <v>240</v>
      </c>
      <c r="J15" s="18">
        <v>20</v>
      </c>
      <c r="K15" s="6">
        <f>2*K5</f>
        <v>72</v>
      </c>
      <c r="L15" s="6"/>
      <c r="M15" s="28">
        <f>K15</f>
        <v>72</v>
      </c>
      <c r="N15" s="32">
        <v>20</v>
      </c>
      <c r="O15" s="6">
        <v>72</v>
      </c>
      <c r="P15" s="7">
        <f>2*P5</f>
        <v>216</v>
      </c>
      <c r="Q15" s="38">
        <f>O15+P15</f>
        <v>288</v>
      </c>
      <c r="R15" s="36">
        <f>I15+M15+Q15</f>
        <v>600</v>
      </c>
    </row>
    <row r="16" spans="1:18" x14ac:dyDescent="0.25">
      <c r="A16" s="64" t="s">
        <v>51</v>
      </c>
      <c r="B16" s="3" t="s">
        <v>52</v>
      </c>
      <c r="C16" s="4" t="s">
        <v>53</v>
      </c>
      <c r="D16" s="65">
        <v>2</v>
      </c>
      <c r="E16" s="15">
        <v>20</v>
      </c>
      <c r="F16" s="4">
        <v>20</v>
      </c>
      <c r="G16" s="4">
        <v>240</v>
      </c>
      <c r="H16" s="5"/>
      <c r="I16" s="30">
        <v>240</v>
      </c>
      <c r="J16" s="18">
        <v>20</v>
      </c>
      <c r="K16" s="6">
        <v>180</v>
      </c>
      <c r="L16" s="6"/>
      <c r="M16" s="28">
        <v>180</v>
      </c>
      <c r="N16" s="32">
        <v>20</v>
      </c>
      <c r="O16" s="6">
        <v>180</v>
      </c>
      <c r="P16" s="7"/>
      <c r="Q16" s="38">
        <v>180</v>
      </c>
      <c r="R16" s="36">
        <v>600</v>
      </c>
    </row>
    <row r="17" spans="1:18" x14ac:dyDescent="0.25">
      <c r="A17" s="64" t="s">
        <v>54</v>
      </c>
      <c r="B17" s="3" t="s">
        <v>55</v>
      </c>
      <c r="C17" s="4" t="s">
        <v>53</v>
      </c>
      <c r="D17" s="25">
        <v>2</v>
      </c>
      <c r="E17" s="18">
        <v>20</v>
      </c>
      <c r="F17" s="4">
        <v>20</v>
      </c>
      <c r="G17" s="4">
        <v>240</v>
      </c>
      <c r="H17" s="5"/>
      <c r="I17" s="30">
        <v>240</v>
      </c>
      <c r="J17" s="18">
        <v>20</v>
      </c>
      <c r="K17" s="6">
        <v>180</v>
      </c>
      <c r="L17" s="6"/>
      <c r="M17" s="28">
        <v>180</v>
      </c>
      <c r="N17" s="32">
        <v>20</v>
      </c>
      <c r="O17" s="6">
        <v>180</v>
      </c>
      <c r="P17" s="7"/>
      <c r="Q17" s="38">
        <v>180</v>
      </c>
      <c r="R17" s="36">
        <v>600</v>
      </c>
    </row>
    <row r="18" spans="1:18" x14ac:dyDescent="0.25">
      <c r="A18" s="64" t="s">
        <v>65</v>
      </c>
      <c r="B18" s="3" t="s">
        <v>66</v>
      </c>
      <c r="C18" s="4" t="s">
        <v>38</v>
      </c>
      <c r="D18" s="65">
        <v>5</v>
      </c>
      <c r="E18" s="15">
        <v>50</v>
      </c>
      <c r="F18" s="4">
        <v>50</v>
      </c>
      <c r="G18" s="4">
        <v>240</v>
      </c>
      <c r="H18" s="4">
        <v>360</v>
      </c>
      <c r="I18" s="25">
        <v>600</v>
      </c>
      <c r="J18" s="18">
        <v>50</v>
      </c>
      <c r="K18" s="6">
        <v>180</v>
      </c>
      <c r="L18" s="6">
        <v>270</v>
      </c>
      <c r="M18" s="28">
        <v>450</v>
      </c>
      <c r="N18" s="32">
        <v>50</v>
      </c>
      <c r="O18" s="6">
        <v>180</v>
      </c>
      <c r="P18" s="6">
        <v>270</v>
      </c>
      <c r="Q18" s="39">
        <v>450</v>
      </c>
      <c r="R18" s="35">
        <f>I18+M18+Q18</f>
        <v>1500</v>
      </c>
    </row>
    <row r="19" spans="1:18" x14ac:dyDescent="0.25">
      <c r="A19" s="64" t="s">
        <v>56</v>
      </c>
      <c r="B19" s="3" t="s">
        <v>57</v>
      </c>
      <c r="C19" s="4" t="s">
        <v>53</v>
      </c>
      <c r="D19" s="65">
        <v>2</v>
      </c>
      <c r="E19" s="15">
        <v>20</v>
      </c>
      <c r="F19" s="4">
        <v>20</v>
      </c>
      <c r="G19" s="4">
        <v>240</v>
      </c>
      <c r="H19" s="5"/>
      <c r="I19" s="30">
        <v>240</v>
      </c>
      <c r="J19" s="18">
        <v>20</v>
      </c>
      <c r="K19" s="6">
        <v>180</v>
      </c>
      <c r="L19" s="6"/>
      <c r="M19" s="28">
        <v>180</v>
      </c>
      <c r="N19" s="32">
        <v>20</v>
      </c>
      <c r="O19" s="6">
        <v>180</v>
      </c>
      <c r="P19" s="7"/>
      <c r="Q19" s="38">
        <v>180</v>
      </c>
      <c r="R19" s="36">
        <v>600</v>
      </c>
    </row>
    <row r="20" spans="1:18" x14ac:dyDescent="0.25">
      <c r="A20" s="64" t="s">
        <v>58</v>
      </c>
      <c r="B20" s="3" t="s">
        <v>59</v>
      </c>
      <c r="C20" s="4" t="s">
        <v>38</v>
      </c>
      <c r="D20" s="65">
        <v>4</v>
      </c>
      <c r="E20" s="15">
        <v>40</v>
      </c>
      <c r="F20" s="59">
        <v>40</v>
      </c>
      <c r="G20" s="4">
        <v>336</v>
      </c>
      <c r="H20" s="5">
        <v>144</v>
      </c>
      <c r="I20" s="30">
        <v>480</v>
      </c>
      <c r="J20" s="18">
        <v>40</v>
      </c>
      <c r="K20" s="6">
        <v>252</v>
      </c>
      <c r="L20" s="6">
        <v>108</v>
      </c>
      <c r="M20" s="28">
        <v>360</v>
      </c>
      <c r="N20" s="32">
        <v>40</v>
      </c>
      <c r="O20" s="6">
        <v>252</v>
      </c>
      <c r="P20" s="7">
        <v>108</v>
      </c>
      <c r="Q20" s="38">
        <v>360</v>
      </c>
      <c r="R20" s="36">
        <v>1200</v>
      </c>
    </row>
    <row r="21" spans="1:18" x14ac:dyDescent="0.25">
      <c r="A21" s="64" t="s">
        <v>60</v>
      </c>
      <c r="B21" s="3" t="s">
        <v>61</v>
      </c>
      <c r="C21" s="4" t="s">
        <v>38</v>
      </c>
      <c r="D21" s="65">
        <v>5</v>
      </c>
      <c r="E21" s="15">
        <v>50</v>
      </c>
      <c r="F21" s="47">
        <v>50</v>
      </c>
      <c r="G21" s="4">
        <v>240</v>
      </c>
      <c r="H21" s="4">
        <v>360</v>
      </c>
      <c r="I21" s="25">
        <v>600</v>
      </c>
      <c r="J21" s="18">
        <v>50</v>
      </c>
      <c r="K21" s="6">
        <v>180</v>
      </c>
      <c r="L21" s="6">
        <v>270</v>
      </c>
      <c r="M21" s="28">
        <v>450</v>
      </c>
      <c r="N21" s="32">
        <v>50</v>
      </c>
      <c r="O21" s="6">
        <v>180</v>
      </c>
      <c r="P21" s="6">
        <v>270</v>
      </c>
      <c r="Q21" s="39">
        <v>450</v>
      </c>
      <c r="R21" s="36">
        <f>I21+M21+Q21</f>
        <v>1500</v>
      </c>
    </row>
    <row r="22" spans="1:18" ht="16.5" thickBot="1" x14ac:dyDescent="0.3">
      <c r="A22" s="66" t="s">
        <v>62</v>
      </c>
      <c r="B22" s="67"/>
      <c r="C22" s="68"/>
      <c r="D22" s="69">
        <f>SUM(D5:D21)</f>
        <v>32</v>
      </c>
      <c r="E22" s="55"/>
      <c r="F22" s="20"/>
      <c r="G22" s="20"/>
      <c r="H22" s="14"/>
      <c r="I22" s="31"/>
      <c r="J22" s="29"/>
      <c r="K22" s="21"/>
      <c r="L22" s="21"/>
      <c r="M22" s="23"/>
      <c r="N22" s="33"/>
      <c r="O22" s="21"/>
      <c r="P22" s="22"/>
      <c r="Q22" s="40"/>
      <c r="R22" s="37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9"/>
  <sheetViews>
    <sheetView workbookViewId="0">
      <selection activeCell="G20" sqref="G20:H20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" style="2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68</v>
      </c>
    </row>
    <row r="2" spans="1:18" ht="8.25" customHeight="1" x14ac:dyDescent="0.25"/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34" t="s">
        <v>21</v>
      </c>
    </row>
    <row r="4" spans="1:18" ht="15.75" x14ac:dyDescent="0.25">
      <c r="A4" s="57" t="s">
        <v>22</v>
      </c>
      <c r="B4" s="58"/>
      <c r="C4" s="59"/>
      <c r="D4" s="56" t="s">
        <v>23</v>
      </c>
      <c r="E4" s="184" t="s">
        <v>24</v>
      </c>
      <c r="F4" s="100" t="s">
        <v>24</v>
      </c>
      <c r="G4" s="185" t="s">
        <v>24</v>
      </c>
      <c r="H4" s="185" t="s">
        <v>25</v>
      </c>
      <c r="I4" s="186" t="s">
        <v>26</v>
      </c>
      <c r="J4" s="189" t="s">
        <v>24</v>
      </c>
      <c r="K4" s="190" t="s">
        <v>24</v>
      </c>
      <c r="L4" s="185" t="s">
        <v>25</v>
      </c>
      <c r="M4" s="191" t="s">
        <v>26</v>
      </c>
      <c r="N4" s="194" t="s">
        <v>24</v>
      </c>
      <c r="O4" s="190" t="s">
        <v>24</v>
      </c>
      <c r="P4" s="185" t="s">
        <v>25</v>
      </c>
      <c r="Q4" s="191" t="s">
        <v>26</v>
      </c>
      <c r="R4" s="196" t="s">
        <v>21</v>
      </c>
    </row>
    <row r="5" spans="1:18" x14ac:dyDescent="0.25">
      <c r="A5" s="176" t="s">
        <v>27</v>
      </c>
      <c r="B5" s="9" t="s">
        <v>28</v>
      </c>
      <c r="C5" s="62" t="s">
        <v>29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 x14ac:dyDescent="0.25">
      <c r="A6" s="11" t="s">
        <v>30</v>
      </c>
      <c r="B6" s="3" t="s">
        <v>31</v>
      </c>
      <c r="C6" s="4" t="s">
        <v>29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 x14ac:dyDescent="0.25">
      <c r="A7" s="11" t="s">
        <v>32</v>
      </c>
      <c r="B7" s="3" t="s">
        <v>33</v>
      </c>
      <c r="C7" s="4" t="s">
        <v>29</v>
      </c>
      <c r="D7" s="65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 x14ac:dyDescent="0.25">
      <c r="A8" s="11" t="s">
        <v>39</v>
      </c>
      <c r="B8" s="3" t="s">
        <v>40</v>
      </c>
      <c r="C8" s="4" t="s">
        <v>38</v>
      </c>
      <c r="D8" s="25">
        <v>3</v>
      </c>
      <c r="E8" s="18">
        <v>30</v>
      </c>
      <c r="F8" s="4">
        <v>30</v>
      </c>
      <c r="G8" s="4">
        <v>180</v>
      </c>
      <c r="H8" s="5">
        <v>180</v>
      </c>
      <c r="I8" s="30">
        <v>360</v>
      </c>
      <c r="J8" s="143">
        <v>30</v>
      </c>
      <c r="K8" s="197">
        <v>135</v>
      </c>
      <c r="L8" s="199">
        <v>135</v>
      </c>
      <c r="M8" s="28">
        <v>270</v>
      </c>
      <c r="N8" s="162">
        <v>30</v>
      </c>
      <c r="O8" s="197">
        <v>135</v>
      </c>
      <c r="P8" s="32">
        <v>135</v>
      </c>
      <c r="Q8" s="156">
        <v>270</v>
      </c>
      <c r="R8" s="168">
        <f>I8+M8+Q8</f>
        <v>900</v>
      </c>
    </row>
    <row r="9" spans="1:18" x14ac:dyDescent="0.25">
      <c r="A9" s="121" t="s">
        <v>41</v>
      </c>
      <c r="B9" s="3"/>
      <c r="C9" s="110"/>
      <c r="D9" s="111"/>
      <c r="E9" s="112">
        <v>10</v>
      </c>
      <c r="F9" s="113">
        <v>10</v>
      </c>
      <c r="G9" s="113">
        <v>60</v>
      </c>
      <c r="H9" s="114"/>
      <c r="I9" s="115"/>
      <c r="J9" s="133">
        <v>10</v>
      </c>
      <c r="K9" s="198">
        <v>45</v>
      </c>
      <c r="L9" s="200"/>
      <c r="M9" s="117"/>
      <c r="N9" s="163">
        <v>10</v>
      </c>
      <c r="O9" s="198">
        <v>45</v>
      </c>
      <c r="P9" s="118"/>
      <c r="Q9" s="157"/>
      <c r="R9" s="169"/>
    </row>
    <row r="10" spans="1:18" x14ac:dyDescent="0.25">
      <c r="A10" s="121" t="s">
        <v>42</v>
      </c>
      <c r="B10" s="3"/>
      <c r="C10" s="110"/>
      <c r="D10" s="111"/>
      <c r="E10" s="112">
        <v>20</v>
      </c>
      <c r="F10" s="113">
        <v>20</v>
      </c>
      <c r="G10" s="113">
        <v>120</v>
      </c>
      <c r="H10" s="114"/>
      <c r="I10" s="115"/>
      <c r="J10" s="133">
        <v>20</v>
      </c>
      <c r="K10" s="198">
        <v>90</v>
      </c>
      <c r="L10" s="200"/>
      <c r="M10" s="117"/>
      <c r="N10" s="163">
        <v>20</v>
      </c>
      <c r="O10" s="198">
        <v>90</v>
      </c>
      <c r="P10" s="118"/>
      <c r="Q10" s="157"/>
      <c r="R10" s="169"/>
    </row>
    <row r="11" spans="1:18" x14ac:dyDescent="0.25">
      <c r="A11" s="11" t="s">
        <v>43</v>
      </c>
      <c r="B11" s="3" t="s">
        <v>44</v>
      </c>
      <c r="C11" s="4" t="s">
        <v>38</v>
      </c>
      <c r="D11" s="25">
        <v>4</v>
      </c>
      <c r="E11" s="18">
        <v>40</v>
      </c>
      <c r="F11" s="59">
        <v>40</v>
      </c>
      <c r="G11" s="4">
        <v>240</v>
      </c>
      <c r="H11" s="5">
        <v>240</v>
      </c>
      <c r="I11" s="30">
        <v>480</v>
      </c>
      <c r="J11" s="143">
        <v>40</v>
      </c>
      <c r="K11" s="197">
        <v>180</v>
      </c>
      <c r="L11" s="199">
        <v>180</v>
      </c>
      <c r="M11" s="28">
        <v>360</v>
      </c>
      <c r="N11" s="162">
        <v>40</v>
      </c>
      <c r="O11" s="197">
        <v>180</v>
      </c>
      <c r="P11" s="199">
        <v>180</v>
      </c>
      <c r="Q11" s="28">
        <v>360</v>
      </c>
      <c r="R11" s="168">
        <f>I11+M11+Q11</f>
        <v>1200</v>
      </c>
    </row>
    <row r="12" spans="1:18" x14ac:dyDescent="0.25">
      <c r="A12" s="121" t="s">
        <v>45</v>
      </c>
      <c r="B12" s="3"/>
      <c r="C12" s="110"/>
      <c r="D12" s="111"/>
      <c r="E12" s="133">
        <v>13.3</v>
      </c>
      <c r="F12" s="131">
        <v>13.3</v>
      </c>
      <c r="G12" s="113">
        <v>80</v>
      </c>
      <c r="H12" s="114"/>
      <c r="I12" s="115"/>
      <c r="J12" s="133">
        <v>13.3</v>
      </c>
      <c r="K12" s="198">
        <v>60</v>
      </c>
      <c r="L12" s="200"/>
      <c r="M12" s="117"/>
      <c r="N12" s="138">
        <v>13.3</v>
      </c>
      <c r="O12" s="198">
        <v>60</v>
      </c>
      <c r="P12" s="200"/>
      <c r="Q12" s="117"/>
      <c r="R12" s="169"/>
    </row>
    <row r="13" spans="1:18" x14ac:dyDescent="0.25">
      <c r="A13" s="121" t="s">
        <v>46</v>
      </c>
      <c r="B13" s="3"/>
      <c r="C13" s="110"/>
      <c r="D13" s="111"/>
      <c r="E13" s="133">
        <v>26.7</v>
      </c>
      <c r="F13" s="131">
        <v>26.7</v>
      </c>
      <c r="G13" s="113">
        <v>160</v>
      </c>
      <c r="H13" s="114"/>
      <c r="I13" s="115"/>
      <c r="J13" s="133">
        <v>26.7</v>
      </c>
      <c r="K13" s="198">
        <v>120</v>
      </c>
      <c r="L13" s="200"/>
      <c r="M13" s="117"/>
      <c r="N13" s="138">
        <v>26.7</v>
      </c>
      <c r="O13" s="198">
        <v>120</v>
      </c>
      <c r="P13" s="200"/>
      <c r="Q13" s="117"/>
      <c r="R13" s="169"/>
    </row>
    <row r="14" spans="1:18" x14ac:dyDescent="0.25">
      <c r="A14" s="11" t="s">
        <v>47</v>
      </c>
      <c r="B14" s="3" t="s">
        <v>48</v>
      </c>
      <c r="C14" s="4" t="s">
        <v>29</v>
      </c>
      <c r="D14" s="65">
        <v>1</v>
      </c>
      <c r="E14" s="15">
        <v>10</v>
      </c>
      <c r="F14" s="4">
        <v>10</v>
      </c>
      <c r="G14" s="4">
        <v>48</v>
      </c>
      <c r="H14" s="5">
        <v>72</v>
      </c>
      <c r="I14" s="30">
        <v>120</v>
      </c>
      <c r="J14" s="143">
        <v>10</v>
      </c>
      <c r="K14" s="132">
        <v>36</v>
      </c>
      <c r="L14" s="85"/>
      <c r="M14" s="27">
        <v>36</v>
      </c>
      <c r="N14" s="139">
        <v>10</v>
      </c>
      <c r="O14" s="132">
        <v>36</v>
      </c>
      <c r="P14" s="15">
        <v>108</v>
      </c>
      <c r="Q14" s="25">
        <v>144</v>
      </c>
      <c r="R14" s="35">
        <f>I14+M14+Q14</f>
        <v>300</v>
      </c>
    </row>
    <row r="15" spans="1:18" x14ac:dyDescent="0.25">
      <c r="A15" s="11" t="s">
        <v>49</v>
      </c>
      <c r="B15" s="3" t="s">
        <v>50</v>
      </c>
      <c r="C15" s="4" t="s">
        <v>29</v>
      </c>
      <c r="D15" s="65">
        <v>2</v>
      </c>
      <c r="E15" s="15">
        <v>20</v>
      </c>
      <c r="F15" s="4">
        <v>20</v>
      </c>
      <c r="G15" s="4">
        <v>96</v>
      </c>
      <c r="H15" s="5">
        <f>2*H7</f>
        <v>144</v>
      </c>
      <c r="I15" s="30">
        <f>G15+H15</f>
        <v>240</v>
      </c>
      <c r="J15" s="143">
        <v>20</v>
      </c>
      <c r="K15" s="197">
        <f>2*K5</f>
        <v>72</v>
      </c>
      <c r="L15" s="199"/>
      <c r="M15" s="28">
        <f>K15</f>
        <v>72</v>
      </c>
      <c r="N15" s="162">
        <v>20</v>
      </c>
      <c r="O15" s="197">
        <v>72</v>
      </c>
      <c r="P15" s="32">
        <f>2*P5</f>
        <v>216</v>
      </c>
      <c r="Q15" s="38">
        <f>O15+P15</f>
        <v>288</v>
      </c>
      <c r="R15" s="36">
        <f>I15+M15+Q15</f>
        <v>600</v>
      </c>
    </row>
    <row r="16" spans="1:18" x14ac:dyDescent="0.25">
      <c r="A16" s="11" t="s">
        <v>51</v>
      </c>
      <c r="B16" s="3" t="s">
        <v>52</v>
      </c>
      <c r="C16" s="4" t="s">
        <v>53</v>
      </c>
      <c r="D16" s="25">
        <v>2</v>
      </c>
      <c r="E16" s="143">
        <v>20</v>
      </c>
      <c r="F16" s="132">
        <v>20</v>
      </c>
      <c r="G16" s="4">
        <v>240</v>
      </c>
      <c r="H16" s="5"/>
      <c r="I16" s="30">
        <v>240</v>
      </c>
      <c r="J16" s="143">
        <v>20</v>
      </c>
      <c r="K16" s="197">
        <v>180</v>
      </c>
      <c r="L16" s="199"/>
      <c r="M16" s="28">
        <v>180</v>
      </c>
      <c r="N16" s="162">
        <v>20</v>
      </c>
      <c r="O16" s="197">
        <v>180</v>
      </c>
      <c r="P16" s="32"/>
      <c r="Q16" s="156">
        <v>180</v>
      </c>
      <c r="R16" s="168">
        <v>600</v>
      </c>
    </row>
    <row r="17" spans="1:18" x14ac:dyDescent="0.25">
      <c r="A17" s="11" t="s">
        <v>54</v>
      </c>
      <c r="B17" s="3" t="s">
        <v>55</v>
      </c>
      <c r="C17" s="4" t="s">
        <v>53</v>
      </c>
      <c r="D17" s="25">
        <v>2</v>
      </c>
      <c r="E17" s="143">
        <v>20</v>
      </c>
      <c r="F17" s="132">
        <v>20</v>
      </c>
      <c r="G17" s="4">
        <v>240</v>
      </c>
      <c r="H17" s="5"/>
      <c r="I17" s="30">
        <v>240</v>
      </c>
      <c r="J17" s="143">
        <v>20</v>
      </c>
      <c r="K17" s="197">
        <v>180</v>
      </c>
      <c r="L17" s="199"/>
      <c r="M17" s="28">
        <v>180</v>
      </c>
      <c r="N17" s="162">
        <v>20</v>
      </c>
      <c r="O17" s="197">
        <v>180</v>
      </c>
      <c r="P17" s="32"/>
      <c r="Q17" s="156">
        <v>180</v>
      </c>
      <c r="R17" s="168">
        <v>600</v>
      </c>
    </row>
    <row r="18" spans="1:18" x14ac:dyDescent="0.25">
      <c r="A18" s="11" t="s">
        <v>56</v>
      </c>
      <c r="B18" s="3" t="s">
        <v>57</v>
      </c>
      <c r="C18" s="4" t="s">
        <v>53</v>
      </c>
      <c r="D18" s="25">
        <v>2</v>
      </c>
      <c r="E18" s="143">
        <v>20</v>
      </c>
      <c r="F18" s="132">
        <v>20</v>
      </c>
      <c r="G18" s="4">
        <v>240</v>
      </c>
      <c r="H18" s="5"/>
      <c r="I18" s="30">
        <v>240</v>
      </c>
      <c r="J18" s="143">
        <v>20</v>
      </c>
      <c r="K18" s="197">
        <v>180</v>
      </c>
      <c r="L18" s="199"/>
      <c r="M18" s="28">
        <v>180</v>
      </c>
      <c r="N18" s="162">
        <v>20</v>
      </c>
      <c r="O18" s="197">
        <v>180</v>
      </c>
      <c r="P18" s="32"/>
      <c r="Q18" s="156">
        <v>180</v>
      </c>
      <c r="R18" s="168">
        <v>600</v>
      </c>
    </row>
    <row r="19" spans="1:18" x14ac:dyDescent="0.25">
      <c r="A19" s="11" t="s">
        <v>58</v>
      </c>
      <c r="B19" s="3" t="s">
        <v>59</v>
      </c>
      <c r="C19" s="4" t="s">
        <v>38</v>
      </c>
      <c r="D19" s="25">
        <v>4</v>
      </c>
      <c r="E19" s="143">
        <v>40</v>
      </c>
      <c r="F19" s="132">
        <v>40</v>
      </c>
      <c r="G19" s="4">
        <v>336</v>
      </c>
      <c r="H19" s="5">
        <v>144</v>
      </c>
      <c r="I19" s="30">
        <v>480</v>
      </c>
      <c r="J19" s="143">
        <v>40</v>
      </c>
      <c r="K19" s="197">
        <v>252</v>
      </c>
      <c r="L19" s="199">
        <v>108</v>
      </c>
      <c r="M19" s="28">
        <v>360</v>
      </c>
      <c r="N19" s="162">
        <v>40</v>
      </c>
      <c r="O19" s="197">
        <v>252</v>
      </c>
      <c r="P19" s="199">
        <v>108</v>
      </c>
      <c r="Q19" s="156">
        <v>360</v>
      </c>
      <c r="R19" s="168">
        <f>I19+M19+Q19</f>
        <v>1200</v>
      </c>
    </row>
    <row r="20" spans="1:18" x14ac:dyDescent="0.25">
      <c r="A20" s="11" t="s">
        <v>60</v>
      </c>
      <c r="B20" s="3" t="s">
        <v>61</v>
      </c>
      <c r="C20" s="4" t="s">
        <v>38</v>
      </c>
      <c r="D20" s="25">
        <v>4</v>
      </c>
      <c r="E20" s="71">
        <v>40</v>
      </c>
      <c r="F20" s="47">
        <v>40</v>
      </c>
      <c r="G20" s="281">
        <v>192</v>
      </c>
      <c r="H20" s="281">
        <v>288</v>
      </c>
      <c r="I20" s="65">
        <v>480</v>
      </c>
      <c r="J20" s="15">
        <v>40</v>
      </c>
      <c r="K20" s="201">
        <v>144</v>
      </c>
      <c r="L20" s="6">
        <v>216</v>
      </c>
      <c r="M20" s="28">
        <v>360</v>
      </c>
      <c r="N20" s="32">
        <v>40</v>
      </c>
      <c r="O20" s="201">
        <v>144</v>
      </c>
      <c r="P20" s="6">
        <v>216</v>
      </c>
      <c r="Q20" s="39">
        <v>360</v>
      </c>
      <c r="R20" s="36">
        <v>1200</v>
      </c>
    </row>
    <row r="21" spans="1:18" ht="15.75" x14ac:dyDescent="0.25">
      <c r="A21" s="57" t="s">
        <v>62</v>
      </c>
      <c r="B21" s="58"/>
      <c r="C21" s="59"/>
      <c r="D21" s="181">
        <f>SUM(D5:D20)</f>
        <v>27</v>
      </c>
      <c r="E21" s="178"/>
      <c r="F21" s="171"/>
      <c r="G21" s="171"/>
      <c r="H21" s="59"/>
      <c r="I21" s="137"/>
      <c r="J21" s="172"/>
      <c r="K21" s="173"/>
      <c r="L21" s="173"/>
      <c r="M21" s="193"/>
      <c r="N21" s="192"/>
      <c r="O21" s="173"/>
      <c r="P21" s="102"/>
      <c r="Q21" s="174"/>
      <c r="R21" s="175"/>
    </row>
    <row r="22" spans="1:18" x14ac:dyDescent="0.25">
      <c r="A22" s="127"/>
      <c r="B22" s="124"/>
      <c r="C22" s="132"/>
      <c r="D22" s="144"/>
      <c r="E22" s="127"/>
      <c r="F22" s="124"/>
      <c r="G22" s="124"/>
      <c r="H22" s="124"/>
      <c r="I22" s="187"/>
      <c r="J22" s="127"/>
      <c r="K22" s="124"/>
      <c r="L22" s="124"/>
      <c r="M22" s="187"/>
      <c r="N22" s="127"/>
      <c r="O22" s="124"/>
      <c r="P22" s="124"/>
      <c r="Q22" s="187"/>
      <c r="R22" s="195"/>
    </row>
    <row r="23" spans="1:18" ht="15.75" x14ac:dyDescent="0.25">
      <c r="A23" s="128" t="s">
        <v>69</v>
      </c>
      <c r="B23" s="124"/>
      <c r="C23" s="205"/>
      <c r="D23" s="144"/>
      <c r="E23" s="127"/>
      <c r="F23" s="124"/>
      <c r="G23" s="124"/>
      <c r="H23" s="124"/>
      <c r="I23" s="187"/>
      <c r="J23" s="127"/>
      <c r="K23" s="124"/>
      <c r="L23" s="124"/>
      <c r="M23" s="187"/>
      <c r="N23" s="127"/>
      <c r="O23" s="124"/>
      <c r="P23" s="124"/>
      <c r="Q23" s="187"/>
      <c r="R23" s="195"/>
    </row>
    <row r="24" spans="1:18" x14ac:dyDescent="0.25">
      <c r="A24" s="127" t="s">
        <v>70</v>
      </c>
      <c r="B24" s="187" t="s">
        <v>71</v>
      </c>
      <c r="C24" s="132" t="s">
        <v>29</v>
      </c>
      <c r="D24" s="105">
        <v>1</v>
      </c>
      <c r="E24" s="15">
        <v>10</v>
      </c>
      <c r="F24" s="4">
        <v>10</v>
      </c>
      <c r="G24" s="4">
        <v>48</v>
      </c>
      <c r="H24" s="5">
        <v>72</v>
      </c>
      <c r="I24" s="30">
        <v>120</v>
      </c>
      <c r="J24" s="18">
        <v>10</v>
      </c>
      <c r="K24" s="4">
        <v>36</v>
      </c>
      <c r="L24" s="4"/>
      <c r="M24" s="27">
        <v>36</v>
      </c>
      <c r="N24" s="15">
        <v>10</v>
      </c>
      <c r="O24" s="4">
        <v>36</v>
      </c>
      <c r="P24" s="5">
        <v>108</v>
      </c>
      <c r="Q24" s="25">
        <v>144</v>
      </c>
      <c r="R24" s="35">
        <f>I24+M24+Q24</f>
        <v>300</v>
      </c>
    </row>
    <row r="25" spans="1:18" x14ac:dyDescent="0.25">
      <c r="A25" s="127" t="s">
        <v>72</v>
      </c>
      <c r="B25" s="187"/>
      <c r="C25" s="132" t="s">
        <v>53</v>
      </c>
      <c r="D25" s="105">
        <v>1</v>
      </c>
      <c r="E25" s="15">
        <v>10</v>
      </c>
      <c r="F25" s="4">
        <v>10</v>
      </c>
      <c r="G25" s="4">
        <v>120</v>
      </c>
      <c r="H25" s="5"/>
      <c r="I25" s="72">
        <v>120</v>
      </c>
      <c r="J25" s="15">
        <v>10</v>
      </c>
      <c r="K25" s="4">
        <v>90</v>
      </c>
      <c r="L25" s="4"/>
      <c r="M25" s="27">
        <v>90</v>
      </c>
      <c r="N25" s="15">
        <v>10</v>
      </c>
      <c r="O25" s="4">
        <v>90</v>
      </c>
      <c r="P25" s="5"/>
      <c r="Q25" s="25">
        <v>90</v>
      </c>
      <c r="R25" s="54">
        <f>I25+M25+Q25</f>
        <v>300</v>
      </c>
    </row>
    <row r="26" spans="1:18" x14ac:dyDescent="0.25">
      <c r="A26" s="127" t="s">
        <v>73</v>
      </c>
      <c r="B26" s="124" t="s">
        <v>74</v>
      </c>
      <c r="C26" s="206" t="s">
        <v>38</v>
      </c>
      <c r="D26" s="144">
        <v>3</v>
      </c>
      <c r="E26" s="202">
        <v>30</v>
      </c>
      <c r="F26" s="132">
        <v>30</v>
      </c>
      <c r="G26" s="132">
        <v>144</v>
      </c>
      <c r="H26" s="132">
        <v>216</v>
      </c>
      <c r="I26" s="144">
        <v>360</v>
      </c>
      <c r="J26" s="202">
        <v>30</v>
      </c>
      <c r="K26" s="132">
        <v>108</v>
      </c>
      <c r="L26" s="132">
        <v>162</v>
      </c>
      <c r="M26" s="144">
        <v>270</v>
      </c>
      <c r="N26" s="202">
        <v>30</v>
      </c>
      <c r="O26" s="132">
        <v>108</v>
      </c>
      <c r="P26" s="132">
        <v>162</v>
      </c>
      <c r="Q26" s="144">
        <v>270</v>
      </c>
      <c r="R26" s="203">
        <v>900</v>
      </c>
    </row>
    <row r="27" spans="1:18" ht="15.75" x14ac:dyDescent="0.25">
      <c r="A27" s="128" t="s">
        <v>75</v>
      </c>
      <c r="B27" s="124"/>
      <c r="C27" s="132"/>
      <c r="D27" s="182">
        <v>5</v>
      </c>
      <c r="E27" s="127"/>
      <c r="F27" s="124"/>
      <c r="G27" s="124"/>
      <c r="H27" s="124"/>
      <c r="I27" s="187"/>
      <c r="J27" s="127"/>
      <c r="K27" s="124"/>
      <c r="L27" s="124"/>
      <c r="M27" s="187"/>
      <c r="N27" s="127"/>
      <c r="O27" s="124"/>
      <c r="P27" s="124"/>
      <c r="Q27" s="187"/>
      <c r="R27" s="195"/>
    </row>
    <row r="28" spans="1:18" x14ac:dyDescent="0.25">
      <c r="A28" s="127"/>
      <c r="B28" s="124"/>
      <c r="C28" s="132"/>
      <c r="D28" s="144"/>
      <c r="E28" s="127"/>
      <c r="F28" s="124"/>
      <c r="G28" s="124"/>
      <c r="H28" s="124"/>
      <c r="I28" s="187"/>
      <c r="J28" s="127"/>
      <c r="K28" s="124"/>
      <c r="L28" s="124"/>
      <c r="M28" s="187"/>
      <c r="N28" s="127"/>
      <c r="O28" s="124"/>
      <c r="P28" s="124"/>
      <c r="Q28" s="187"/>
      <c r="R28" s="195"/>
    </row>
    <row r="29" spans="1:18" ht="15.75" x14ac:dyDescent="0.25">
      <c r="A29" s="129" t="s">
        <v>26</v>
      </c>
      <c r="B29" s="130"/>
      <c r="C29" s="177"/>
      <c r="D29" s="183">
        <v>32</v>
      </c>
      <c r="E29" s="179"/>
      <c r="F29" s="180"/>
      <c r="G29" s="180"/>
      <c r="H29" s="180"/>
      <c r="I29" s="188"/>
      <c r="J29" s="179"/>
      <c r="K29" s="180"/>
      <c r="L29" s="180"/>
      <c r="M29" s="188"/>
      <c r="N29" s="179"/>
      <c r="O29" s="180"/>
      <c r="P29" s="180"/>
      <c r="Q29" s="188"/>
      <c r="R29" s="204">
        <f>SUM(R5:R28)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workbookViewId="0">
      <selection activeCell="O21" sqref="O21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76</v>
      </c>
    </row>
    <row r="3" spans="1:18" ht="15.75" x14ac:dyDescent="0.25">
      <c r="A3" s="8" t="s">
        <v>13</v>
      </c>
      <c r="B3" s="9"/>
      <c r="C3" s="10"/>
      <c r="D3" s="24"/>
      <c r="E3" s="16" t="s">
        <v>14</v>
      </c>
      <c r="F3" s="17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34" t="s">
        <v>21</v>
      </c>
    </row>
    <row r="4" spans="1:18" ht="15.75" x14ac:dyDescent="0.25">
      <c r="A4" s="57" t="s">
        <v>22</v>
      </c>
      <c r="B4" s="58"/>
      <c r="C4" s="59"/>
      <c r="D4" s="56" t="s">
        <v>23</v>
      </c>
      <c r="E4" s="42" t="s">
        <v>24</v>
      </c>
      <c r="F4" s="43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44" t="s">
        <v>21</v>
      </c>
    </row>
    <row r="5" spans="1:18" x14ac:dyDescent="0.25">
      <c r="A5" s="287" t="s">
        <v>27</v>
      </c>
      <c r="B5" s="288" t="s">
        <v>28</v>
      </c>
      <c r="C5" s="289" t="s">
        <v>38</v>
      </c>
      <c r="D5" s="290">
        <v>2</v>
      </c>
      <c r="E5" s="53">
        <v>20</v>
      </c>
      <c r="F5" s="291">
        <v>20</v>
      </c>
      <c r="G5" s="291">
        <v>96</v>
      </c>
      <c r="H5" s="50">
        <v>144</v>
      </c>
      <c r="I5" s="51">
        <v>240</v>
      </c>
      <c r="J5" s="49">
        <v>20</v>
      </c>
      <c r="K5" s="291">
        <v>72</v>
      </c>
      <c r="L5" s="291">
        <v>108</v>
      </c>
      <c r="M5" s="52">
        <v>180</v>
      </c>
      <c r="N5" s="53">
        <v>20</v>
      </c>
      <c r="O5" s="291">
        <v>72</v>
      </c>
      <c r="P5" s="50">
        <v>108</v>
      </c>
      <c r="Q5" s="292">
        <v>180</v>
      </c>
      <c r="R5" s="293">
        <f>I5+M5+Q5</f>
        <v>600</v>
      </c>
    </row>
    <row r="6" spans="1:18" x14ac:dyDescent="0.25">
      <c r="A6" s="284" t="s">
        <v>30</v>
      </c>
      <c r="B6" s="280" t="s">
        <v>31</v>
      </c>
      <c r="C6" s="281" t="s">
        <v>38</v>
      </c>
      <c r="D6" s="285">
        <v>2</v>
      </c>
      <c r="E6" s="15">
        <v>20</v>
      </c>
      <c r="F6" s="281">
        <v>20</v>
      </c>
      <c r="G6" s="281">
        <v>96</v>
      </c>
      <c r="H6" s="5">
        <v>144</v>
      </c>
      <c r="I6" s="30">
        <v>240</v>
      </c>
      <c r="J6" s="18">
        <v>20</v>
      </c>
      <c r="K6" s="281">
        <v>72</v>
      </c>
      <c r="L6" s="281">
        <v>108</v>
      </c>
      <c r="M6" s="27">
        <v>180</v>
      </c>
      <c r="N6" s="15">
        <v>20</v>
      </c>
      <c r="O6" s="281">
        <v>72</v>
      </c>
      <c r="P6" s="5">
        <v>108</v>
      </c>
      <c r="Q6" s="282">
        <v>180</v>
      </c>
      <c r="R6" s="286">
        <f>I6+M6+Q6</f>
        <v>600</v>
      </c>
    </row>
    <row r="7" spans="1:18" x14ac:dyDescent="0.25">
      <c r="A7" s="284" t="s">
        <v>32</v>
      </c>
      <c r="B7" s="280" t="s">
        <v>33</v>
      </c>
      <c r="C7" s="281" t="s">
        <v>38</v>
      </c>
      <c r="D7" s="285">
        <v>2</v>
      </c>
      <c r="E7" s="15">
        <v>20</v>
      </c>
      <c r="F7" s="281">
        <v>20</v>
      </c>
      <c r="G7" s="281">
        <v>96</v>
      </c>
      <c r="H7" s="5">
        <v>144</v>
      </c>
      <c r="I7" s="30">
        <v>240</v>
      </c>
      <c r="J7" s="18">
        <v>20</v>
      </c>
      <c r="K7" s="281">
        <v>72</v>
      </c>
      <c r="L7" s="281">
        <v>108</v>
      </c>
      <c r="M7" s="27">
        <v>180</v>
      </c>
      <c r="N7" s="15">
        <v>20</v>
      </c>
      <c r="O7" s="281">
        <v>72</v>
      </c>
      <c r="P7" s="5">
        <v>108</v>
      </c>
      <c r="Q7" s="282">
        <v>180</v>
      </c>
      <c r="R7" s="286">
        <f>I7+M7+Q7</f>
        <v>600</v>
      </c>
    </row>
    <row r="8" spans="1:18" x14ac:dyDescent="0.25">
      <c r="A8" s="284" t="s">
        <v>39</v>
      </c>
      <c r="B8" s="280" t="s">
        <v>40</v>
      </c>
      <c r="C8" s="281" t="s">
        <v>38</v>
      </c>
      <c r="D8" s="285">
        <v>2</v>
      </c>
      <c r="E8" s="15">
        <v>20</v>
      </c>
      <c r="F8" s="281">
        <v>20</v>
      </c>
      <c r="G8" s="281">
        <v>120</v>
      </c>
      <c r="H8" s="5">
        <v>120</v>
      </c>
      <c r="I8" s="30">
        <v>240</v>
      </c>
      <c r="J8" s="18">
        <v>30</v>
      </c>
      <c r="K8" s="281">
        <v>90</v>
      </c>
      <c r="L8" s="281">
        <v>90</v>
      </c>
      <c r="M8" s="27">
        <v>180</v>
      </c>
      <c r="N8" s="15">
        <v>30</v>
      </c>
      <c r="O8" s="281">
        <v>90</v>
      </c>
      <c r="P8" s="5">
        <v>90</v>
      </c>
      <c r="Q8" s="282">
        <v>180</v>
      </c>
      <c r="R8" s="286">
        <f>I8+M8+Q8</f>
        <v>600</v>
      </c>
    </row>
    <row r="9" spans="1:18" x14ac:dyDescent="0.25">
      <c r="A9" s="294" t="s">
        <v>41</v>
      </c>
      <c r="B9" s="280"/>
      <c r="C9" s="281"/>
      <c r="D9" s="282"/>
      <c r="E9" s="295">
        <v>6.6</v>
      </c>
      <c r="F9" s="123">
        <v>6.6</v>
      </c>
      <c r="G9" s="296">
        <v>40</v>
      </c>
      <c r="H9" s="114"/>
      <c r="I9" s="297"/>
      <c r="J9" s="123">
        <v>6.6</v>
      </c>
      <c r="K9" s="296">
        <v>30</v>
      </c>
      <c r="L9" s="296"/>
      <c r="M9" s="115"/>
      <c r="N9" s="295">
        <v>6.6</v>
      </c>
      <c r="O9" s="296">
        <v>30</v>
      </c>
      <c r="P9" s="5"/>
      <c r="Q9" s="282"/>
      <c r="R9" s="286"/>
    </row>
    <row r="10" spans="1:18" x14ac:dyDescent="0.25">
      <c r="A10" s="294" t="s">
        <v>42</v>
      </c>
      <c r="B10" s="280"/>
      <c r="C10" s="281"/>
      <c r="D10" s="282"/>
      <c r="E10" s="295">
        <v>13.4</v>
      </c>
      <c r="F10" s="123">
        <v>13.4</v>
      </c>
      <c r="G10" s="296">
        <v>80</v>
      </c>
      <c r="H10" s="114"/>
      <c r="I10" s="297"/>
      <c r="J10" s="123">
        <v>13.4</v>
      </c>
      <c r="K10" s="296">
        <v>60</v>
      </c>
      <c r="L10" s="296"/>
      <c r="M10" s="115"/>
      <c r="N10" s="295">
        <v>13.4</v>
      </c>
      <c r="O10" s="296">
        <v>60</v>
      </c>
      <c r="P10" s="5"/>
      <c r="Q10" s="282"/>
      <c r="R10" s="286"/>
    </row>
    <row r="11" spans="1:18" x14ac:dyDescent="0.25">
      <c r="A11" s="284" t="s">
        <v>43</v>
      </c>
      <c r="B11" s="280" t="s">
        <v>44</v>
      </c>
      <c r="C11" s="281" t="s">
        <v>38</v>
      </c>
      <c r="D11" s="285">
        <v>4</v>
      </c>
      <c r="E11" s="15">
        <v>40</v>
      </c>
      <c r="F11" s="281">
        <v>40</v>
      </c>
      <c r="G11" s="281">
        <v>240</v>
      </c>
      <c r="H11" s="5">
        <v>240</v>
      </c>
      <c r="I11" s="30">
        <v>480</v>
      </c>
      <c r="J11" s="18">
        <v>40</v>
      </c>
      <c r="K11" s="281">
        <v>180</v>
      </c>
      <c r="L11" s="281">
        <v>180</v>
      </c>
      <c r="M11" s="27">
        <v>360</v>
      </c>
      <c r="N11" s="15">
        <v>40</v>
      </c>
      <c r="O11" s="281">
        <v>180</v>
      </c>
      <c r="P11" s="281">
        <v>180</v>
      </c>
      <c r="Q11" s="30">
        <v>360</v>
      </c>
      <c r="R11" s="286">
        <f>I11+M11+Q11</f>
        <v>1200</v>
      </c>
    </row>
    <row r="12" spans="1:18" x14ac:dyDescent="0.25">
      <c r="A12" s="298" t="s">
        <v>45</v>
      </c>
      <c r="B12" s="299"/>
      <c r="C12" s="300"/>
      <c r="D12" s="301"/>
      <c r="E12" s="133">
        <v>13.3</v>
      </c>
      <c r="F12" s="114">
        <v>13.3</v>
      </c>
      <c r="G12" s="296">
        <v>80</v>
      </c>
      <c r="H12" s="114"/>
      <c r="I12" s="115"/>
      <c r="J12" s="112">
        <v>13.3</v>
      </c>
      <c r="K12" s="296">
        <v>60</v>
      </c>
      <c r="L12" s="296"/>
      <c r="M12" s="136"/>
      <c r="N12" s="112">
        <v>13.3</v>
      </c>
      <c r="O12" s="296">
        <v>60</v>
      </c>
      <c r="P12" s="281"/>
      <c r="Q12" s="30"/>
      <c r="R12" s="286"/>
    </row>
    <row r="13" spans="1:18" x14ac:dyDescent="0.25">
      <c r="A13" s="298" t="s">
        <v>46</v>
      </c>
      <c r="B13" s="299"/>
      <c r="C13" s="300"/>
      <c r="D13" s="301"/>
      <c r="E13" s="133">
        <v>26.7</v>
      </c>
      <c r="F13" s="114">
        <v>26.7</v>
      </c>
      <c r="G13" s="296">
        <v>160</v>
      </c>
      <c r="H13" s="114"/>
      <c r="I13" s="115"/>
      <c r="J13" s="112">
        <v>26.7</v>
      </c>
      <c r="K13" s="296">
        <v>120</v>
      </c>
      <c r="L13" s="296"/>
      <c r="M13" s="136"/>
      <c r="N13" s="112">
        <v>26.7</v>
      </c>
      <c r="O13" s="296">
        <v>120</v>
      </c>
      <c r="P13" s="281"/>
      <c r="Q13" s="30"/>
      <c r="R13" s="286"/>
    </row>
    <row r="14" spans="1:18" x14ac:dyDescent="0.25">
      <c r="A14" s="284" t="s">
        <v>47</v>
      </c>
      <c r="B14" s="280" t="s">
        <v>48</v>
      </c>
      <c r="C14" s="281" t="s">
        <v>38</v>
      </c>
      <c r="D14" s="285">
        <v>2</v>
      </c>
      <c r="E14" s="139">
        <v>20</v>
      </c>
      <c r="F14" s="281">
        <v>20</v>
      </c>
      <c r="G14" s="281">
        <v>96</v>
      </c>
      <c r="H14" s="5">
        <v>144</v>
      </c>
      <c r="I14" s="30">
        <v>240</v>
      </c>
      <c r="J14" s="18">
        <v>20</v>
      </c>
      <c r="K14" s="281">
        <v>72</v>
      </c>
      <c r="L14" s="281">
        <v>108</v>
      </c>
      <c r="M14" s="27">
        <v>180</v>
      </c>
      <c r="N14" s="15">
        <v>20</v>
      </c>
      <c r="O14" s="281">
        <v>72</v>
      </c>
      <c r="P14" s="5">
        <v>108</v>
      </c>
      <c r="Q14" s="282">
        <v>180</v>
      </c>
      <c r="R14" s="286">
        <f>I14+M14+Q14</f>
        <v>600</v>
      </c>
    </row>
    <row r="15" spans="1:18" x14ac:dyDescent="0.25">
      <c r="A15" s="284" t="s">
        <v>49</v>
      </c>
      <c r="B15" s="280" t="s">
        <v>50</v>
      </c>
      <c r="C15" s="281" t="s">
        <v>29</v>
      </c>
      <c r="D15" s="285">
        <v>2</v>
      </c>
      <c r="E15" s="139">
        <v>20</v>
      </c>
      <c r="F15" s="281">
        <v>20</v>
      </c>
      <c r="G15" s="281">
        <v>96</v>
      </c>
      <c r="H15" s="5">
        <v>144</v>
      </c>
      <c r="I15" s="30">
        <f>G15+H15</f>
        <v>240</v>
      </c>
      <c r="J15" s="18">
        <v>20</v>
      </c>
      <c r="K15" s="281">
        <v>72</v>
      </c>
      <c r="L15" s="281"/>
      <c r="M15" s="27">
        <f>K15</f>
        <v>72</v>
      </c>
      <c r="N15" s="15">
        <v>20</v>
      </c>
      <c r="O15" s="281">
        <v>72</v>
      </c>
      <c r="P15" s="5">
        <f>2*P5</f>
        <v>216</v>
      </c>
      <c r="Q15" s="282">
        <f>O15+P15</f>
        <v>288</v>
      </c>
      <c r="R15" s="286">
        <f t="shared" ref="R15:R21" si="0">I15+M15+Q15</f>
        <v>600</v>
      </c>
    </row>
    <row r="16" spans="1:18" x14ac:dyDescent="0.25">
      <c r="A16" s="284" t="s">
        <v>51</v>
      </c>
      <c r="B16" s="280" t="s">
        <v>52</v>
      </c>
      <c r="C16" s="281" t="s">
        <v>53</v>
      </c>
      <c r="D16" s="285">
        <v>2</v>
      </c>
      <c r="E16" s="139">
        <v>20</v>
      </c>
      <c r="F16" s="281">
        <v>20</v>
      </c>
      <c r="G16" s="281">
        <v>240</v>
      </c>
      <c r="H16" s="5"/>
      <c r="I16" s="30">
        <v>240</v>
      </c>
      <c r="J16" s="18">
        <v>20</v>
      </c>
      <c r="K16" s="281">
        <v>180</v>
      </c>
      <c r="L16" s="281"/>
      <c r="M16" s="27">
        <v>180</v>
      </c>
      <c r="N16" s="15">
        <v>20</v>
      </c>
      <c r="O16" s="281">
        <v>180</v>
      </c>
      <c r="P16" s="5"/>
      <c r="Q16" s="282">
        <v>180</v>
      </c>
      <c r="R16" s="286">
        <f t="shared" si="0"/>
        <v>600</v>
      </c>
    </row>
    <row r="17" spans="1:18" x14ac:dyDescent="0.25">
      <c r="A17" s="284" t="s">
        <v>54</v>
      </c>
      <c r="B17" s="280" t="s">
        <v>55</v>
      </c>
      <c r="C17" s="281" t="s">
        <v>53</v>
      </c>
      <c r="D17" s="285">
        <v>2</v>
      </c>
      <c r="E17" s="139">
        <v>20</v>
      </c>
      <c r="F17" s="281">
        <v>20</v>
      </c>
      <c r="G17" s="281">
        <v>240</v>
      </c>
      <c r="H17" s="5"/>
      <c r="I17" s="30">
        <v>240</v>
      </c>
      <c r="J17" s="18">
        <v>20</v>
      </c>
      <c r="K17" s="281">
        <v>180</v>
      </c>
      <c r="L17" s="281"/>
      <c r="M17" s="27">
        <v>180</v>
      </c>
      <c r="N17" s="15">
        <v>20</v>
      </c>
      <c r="O17" s="281">
        <v>180</v>
      </c>
      <c r="P17" s="5"/>
      <c r="Q17" s="282">
        <v>180</v>
      </c>
      <c r="R17" s="286">
        <f t="shared" si="0"/>
        <v>600</v>
      </c>
    </row>
    <row r="18" spans="1:18" x14ac:dyDescent="0.25">
      <c r="A18" s="284" t="s">
        <v>56</v>
      </c>
      <c r="B18" s="280" t="s">
        <v>57</v>
      </c>
      <c r="C18" s="281" t="s">
        <v>53</v>
      </c>
      <c r="D18" s="285">
        <v>2</v>
      </c>
      <c r="E18" s="139">
        <v>20</v>
      </c>
      <c r="F18" s="281">
        <v>20</v>
      </c>
      <c r="G18" s="281">
        <v>240</v>
      </c>
      <c r="H18" s="5"/>
      <c r="I18" s="30">
        <v>240</v>
      </c>
      <c r="J18" s="18">
        <v>20</v>
      </c>
      <c r="K18" s="281">
        <v>180</v>
      </c>
      <c r="L18" s="281"/>
      <c r="M18" s="27">
        <v>180</v>
      </c>
      <c r="N18" s="15">
        <v>20</v>
      </c>
      <c r="O18" s="281">
        <v>180</v>
      </c>
      <c r="P18" s="5"/>
      <c r="Q18" s="282">
        <v>180</v>
      </c>
      <c r="R18" s="286">
        <f t="shared" si="0"/>
        <v>600</v>
      </c>
    </row>
    <row r="19" spans="1:18" x14ac:dyDescent="0.25">
      <c r="A19" s="284" t="s">
        <v>58</v>
      </c>
      <c r="B19" s="280" t="s">
        <v>59</v>
      </c>
      <c r="C19" s="281" t="s">
        <v>38</v>
      </c>
      <c r="D19" s="285">
        <v>4</v>
      </c>
      <c r="E19" s="139">
        <v>40</v>
      </c>
      <c r="F19" s="281">
        <v>40</v>
      </c>
      <c r="G19" s="281">
        <v>336</v>
      </c>
      <c r="H19" s="5">
        <v>144</v>
      </c>
      <c r="I19" s="30">
        <v>480</v>
      </c>
      <c r="J19" s="18">
        <v>40</v>
      </c>
      <c r="K19" s="281">
        <v>252</v>
      </c>
      <c r="L19" s="281">
        <v>108</v>
      </c>
      <c r="M19" s="27">
        <v>360</v>
      </c>
      <c r="N19" s="15">
        <v>40</v>
      </c>
      <c r="O19" s="281">
        <v>252</v>
      </c>
      <c r="P19" s="5">
        <v>108</v>
      </c>
      <c r="Q19" s="282">
        <v>360</v>
      </c>
      <c r="R19" s="286">
        <f t="shared" si="0"/>
        <v>1200</v>
      </c>
    </row>
    <row r="20" spans="1:18" x14ac:dyDescent="0.25">
      <c r="A20" s="284" t="s">
        <v>77</v>
      </c>
      <c r="B20" s="280"/>
      <c r="C20" s="281" t="s">
        <v>53</v>
      </c>
      <c r="D20" s="285">
        <v>1</v>
      </c>
      <c r="E20" s="139">
        <v>10</v>
      </c>
      <c r="F20" s="281">
        <v>10</v>
      </c>
      <c r="G20" s="281">
        <v>120</v>
      </c>
      <c r="H20" s="5"/>
      <c r="I20" s="30">
        <v>120</v>
      </c>
      <c r="J20" s="18">
        <v>10</v>
      </c>
      <c r="K20" s="281">
        <v>90</v>
      </c>
      <c r="L20" s="281"/>
      <c r="M20" s="27">
        <v>90</v>
      </c>
      <c r="N20" s="15">
        <v>10</v>
      </c>
      <c r="O20" s="281">
        <v>90</v>
      </c>
      <c r="P20" s="5"/>
      <c r="Q20" s="282">
        <v>90</v>
      </c>
      <c r="R20" s="286">
        <f t="shared" si="0"/>
        <v>300</v>
      </c>
    </row>
    <row r="21" spans="1:18" x14ac:dyDescent="0.25">
      <c r="A21" s="64" t="s">
        <v>60</v>
      </c>
      <c r="B21" s="3" t="s">
        <v>61</v>
      </c>
      <c r="C21" s="4" t="s">
        <v>38</v>
      </c>
      <c r="D21" s="65">
        <v>5</v>
      </c>
      <c r="E21" s="15">
        <v>50</v>
      </c>
      <c r="F21" s="4">
        <v>50</v>
      </c>
      <c r="G21" s="4">
        <v>240</v>
      </c>
      <c r="H21" s="4">
        <v>360</v>
      </c>
      <c r="I21" s="25">
        <v>600</v>
      </c>
      <c r="J21" s="18">
        <v>50</v>
      </c>
      <c r="K21" s="6">
        <v>180</v>
      </c>
      <c r="L21" s="6">
        <v>270</v>
      </c>
      <c r="M21" s="28">
        <v>450</v>
      </c>
      <c r="N21" s="32">
        <v>50</v>
      </c>
      <c r="O21" s="6">
        <v>180</v>
      </c>
      <c r="P21" s="6">
        <v>270</v>
      </c>
      <c r="Q21" s="39">
        <v>450</v>
      </c>
      <c r="R21" s="35">
        <f t="shared" si="0"/>
        <v>1500</v>
      </c>
    </row>
    <row r="22" spans="1:18" ht="15.75" x14ac:dyDescent="0.25">
      <c r="A22" s="66" t="s">
        <v>62</v>
      </c>
      <c r="B22" s="67"/>
      <c r="C22" s="68"/>
      <c r="D22" s="69">
        <f>SUM(D5:D21)</f>
        <v>32</v>
      </c>
      <c r="E22" s="55"/>
      <c r="F22" s="20"/>
      <c r="G22" s="20"/>
      <c r="H22" s="14"/>
      <c r="I22" s="31"/>
      <c r="J22" s="29"/>
      <c r="K22" s="21"/>
      <c r="L22" s="21"/>
      <c r="M22" s="23"/>
      <c r="N22" s="33"/>
      <c r="O22" s="21"/>
      <c r="P22" s="22"/>
      <c r="Q22" s="40"/>
      <c r="R22" s="37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6"/>
  <sheetViews>
    <sheetView workbookViewId="0">
      <selection activeCell="K17" sqref="K17"/>
    </sheetView>
  </sheetViews>
  <sheetFormatPr defaultRowHeight="15" x14ac:dyDescent="0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 x14ac:dyDescent="0.35">
      <c r="A1" s="1" t="s">
        <v>78</v>
      </c>
    </row>
    <row r="3" spans="1:18" ht="15.75" x14ac:dyDescent="0.25">
      <c r="A3" s="74" t="s">
        <v>13</v>
      </c>
      <c r="B3" s="61"/>
      <c r="C3" s="63"/>
      <c r="D3" s="96"/>
      <c r="E3" s="93" t="s">
        <v>14</v>
      </c>
      <c r="F3" s="70" t="s">
        <v>15</v>
      </c>
      <c r="G3" s="305" t="s">
        <v>16</v>
      </c>
      <c r="H3" s="305"/>
      <c r="I3" s="305"/>
      <c r="J3" s="150" t="s">
        <v>17</v>
      </c>
      <c r="K3" s="306" t="s">
        <v>18</v>
      </c>
      <c r="L3" s="307"/>
      <c r="M3" s="308"/>
      <c r="N3" s="159" t="s">
        <v>19</v>
      </c>
      <c r="O3" s="306" t="s">
        <v>20</v>
      </c>
      <c r="P3" s="307"/>
      <c r="Q3" s="308"/>
      <c r="R3" s="75" t="s">
        <v>21</v>
      </c>
    </row>
    <row r="4" spans="1:18" ht="15.75" x14ac:dyDescent="0.25">
      <c r="A4" s="86" t="s">
        <v>22</v>
      </c>
      <c r="B4" s="58"/>
      <c r="C4" s="87"/>
      <c r="D4" s="97" t="s">
        <v>23</v>
      </c>
      <c r="E4" s="94" t="s">
        <v>24</v>
      </c>
      <c r="F4" s="82" t="s">
        <v>24</v>
      </c>
      <c r="G4" s="145" t="s">
        <v>24</v>
      </c>
      <c r="H4" s="145" t="s">
        <v>25</v>
      </c>
      <c r="I4" s="146" t="s">
        <v>26</v>
      </c>
      <c r="J4" s="151" t="s">
        <v>24</v>
      </c>
      <c r="K4" s="154" t="s">
        <v>24</v>
      </c>
      <c r="L4" s="145" t="s">
        <v>25</v>
      </c>
      <c r="M4" s="155" t="s">
        <v>26</v>
      </c>
      <c r="N4" s="160" t="s">
        <v>24</v>
      </c>
      <c r="O4" s="154" t="s">
        <v>24</v>
      </c>
      <c r="P4" s="145" t="s">
        <v>25</v>
      </c>
      <c r="Q4" s="155" t="s">
        <v>26</v>
      </c>
      <c r="R4" s="83" t="s">
        <v>21</v>
      </c>
    </row>
    <row r="5" spans="1:18" x14ac:dyDescent="0.25">
      <c r="A5" s="101" t="s">
        <v>27</v>
      </c>
      <c r="B5" s="61" t="s">
        <v>28</v>
      </c>
      <c r="C5" s="63" t="s">
        <v>29</v>
      </c>
      <c r="D5" s="125">
        <v>1</v>
      </c>
      <c r="E5" s="84">
        <v>10</v>
      </c>
      <c r="F5" s="47">
        <v>10</v>
      </c>
      <c r="G5" s="47">
        <v>60</v>
      </c>
      <c r="H5" s="47">
        <v>60</v>
      </c>
      <c r="I5" s="80">
        <v>120</v>
      </c>
      <c r="J5" s="79">
        <v>10</v>
      </c>
      <c r="K5" s="47">
        <v>45</v>
      </c>
      <c r="L5" s="47"/>
      <c r="M5" s="80">
        <v>45</v>
      </c>
      <c r="N5" s="79">
        <v>10</v>
      </c>
      <c r="O5" s="47">
        <v>45</v>
      </c>
      <c r="P5" s="47">
        <v>90</v>
      </c>
      <c r="Q5" s="80">
        <v>135</v>
      </c>
      <c r="R5" s="76">
        <f>I5+M5+Q5</f>
        <v>300</v>
      </c>
    </row>
    <row r="6" spans="1:18" x14ac:dyDescent="0.25">
      <c r="A6" s="88" t="s">
        <v>39</v>
      </c>
      <c r="B6" s="3" t="s">
        <v>40</v>
      </c>
      <c r="C6" s="65" t="s">
        <v>38</v>
      </c>
      <c r="D6" s="125">
        <v>3</v>
      </c>
      <c r="E6" s="15">
        <v>30</v>
      </c>
      <c r="F6" s="4">
        <v>30</v>
      </c>
      <c r="G6" s="4">
        <v>180</v>
      </c>
      <c r="H6" s="5">
        <v>180</v>
      </c>
      <c r="I6" s="72">
        <v>360</v>
      </c>
      <c r="J6" s="71">
        <v>30</v>
      </c>
      <c r="K6" s="4">
        <v>135</v>
      </c>
      <c r="L6" s="4">
        <v>135</v>
      </c>
      <c r="M6" s="72">
        <v>270</v>
      </c>
      <c r="N6" s="71">
        <v>30</v>
      </c>
      <c r="O6" s="4">
        <v>135</v>
      </c>
      <c r="P6" s="5">
        <v>135</v>
      </c>
      <c r="Q6" s="65">
        <v>270</v>
      </c>
      <c r="R6" s="77">
        <f>I6+M6+Q6</f>
        <v>900</v>
      </c>
    </row>
    <row r="7" spans="1:18" x14ac:dyDescent="0.25">
      <c r="A7" s="140" t="s">
        <v>41</v>
      </c>
      <c r="B7" s="3"/>
      <c r="C7" s="65"/>
      <c r="D7" s="125"/>
      <c r="E7" s="112">
        <v>10</v>
      </c>
      <c r="F7" s="113">
        <v>10</v>
      </c>
      <c r="G7" s="113">
        <v>60</v>
      </c>
      <c r="H7" s="114"/>
      <c r="I7" s="115"/>
      <c r="J7" s="112">
        <v>10</v>
      </c>
      <c r="K7" s="113">
        <v>45</v>
      </c>
      <c r="L7" s="113"/>
      <c r="M7" s="136"/>
      <c r="N7" s="123">
        <v>10</v>
      </c>
      <c r="O7" s="113">
        <v>45</v>
      </c>
      <c r="P7" s="5"/>
      <c r="Q7" s="65"/>
      <c r="R7" s="77"/>
    </row>
    <row r="8" spans="1:18" x14ac:dyDescent="0.25">
      <c r="A8" s="140" t="s">
        <v>42</v>
      </c>
      <c r="B8" s="3"/>
      <c r="C8" s="65"/>
      <c r="D8" s="125"/>
      <c r="E8" s="112">
        <v>20</v>
      </c>
      <c r="F8" s="113">
        <v>20</v>
      </c>
      <c r="G8" s="113">
        <v>120</v>
      </c>
      <c r="H8" s="114"/>
      <c r="I8" s="115"/>
      <c r="J8" s="112">
        <v>20</v>
      </c>
      <c r="K8" s="113">
        <v>90</v>
      </c>
      <c r="L8" s="113"/>
      <c r="M8" s="136"/>
      <c r="N8" s="123">
        <v>20</v>
      </c>
      <c r="O8" s="113">
        <v>90</v>
      </c>
      <c r="P8" s="5"/>
      <c r="Q8" s="65"/>
      <c r="R8" s="77"/>
    </row>
    <row r="9" spans="1:18" x14ac:dyDescent="0.25">
      <c r="A9" s="141" t="s">
        <v>43</v>
      </c>
      <c r="B9" s="3" t="s">
        <v>44</v>
      </c>
      <c r="C9" s="65" t="s">
        <v>38</v>
      </c>
      <c r="D9" s="125">
        <v>3</v>
      </c>
      <c r="E9" s="15">
        <v>30</v>
      </c>
      <c r="F9" s="4">
        <v>30</v>
      </c>
      <c r="G9" s="4">
        <v>180</v>
      </c>
      <c r="H9" s="5">
        <v>180</v>
      </c>
      <c r="I9" s="72">
        <v>360</v>
      </c>
      <c r="J9" s="71">
        <v>30</v>
      </c>
      <c r="K9" s="4">
        <v>135</v>
      </c>
      <c r="L9" s="4">
        <v>135</v>
      </c>
      <c r="M9" s="72">
        <v>270</v>
      </c>
      <c r="N9" s="71">
        <v>30</v>
      </c>
      <c r="O9" s="4">
        <v>135</v>
      </c>
      <c r="P9" s="5">
        <v>135</v>
      </c>
      <c r="Q9" s="65">
        <v>270</v>
      </c>
      <c r="R9" s="77">
        <f>I9+M9+Q9</f>
        <v>900</v>
      </c>
    </row>
    <row r="10" spans="1:18" x14ac:dyDescent="0.25">
      <c r="A10" s="140" t="s">
        <v>45</v>
      </c>
      <c r="B10" s="3"/>
      <c r="C10" s="65"/>
      <c r="D10" s="125"/>
      <c r="E10" s="112">
        <v>10</v>
      </c>
      <c r="F10" s="113">
        <v>10</v>
      </c>
      <c r="G10" s="113">
        <v>60</v>
      </c>
      <c r="H10" s="114"/>
      <c r="I10" s="115"/>
      <c r="J10" s="112">
        <v>10</v>
      </c>
      <c r="K10" s="113">
        <v>45</v>
      </c>
      <c r="L10" s="113"/>
      <c r="M10" s="136"/>
      <c r="N10" s="123">
        <v>10</v>
      </c>
      <c r="O10" s="113">
        <v>45</v>
      </c>
      <c r="P10" s="50"/>
      <c r="Q10" s="80"/>
      <c r="R10" s="135"/>
    </row>
    <row r="11" spans="1:18" x14ac:dyDescent="0.25">
      <c r="A11" s="140" t="s">
        <v>46</v>
      </c>
      <c r="B11" s="3"/>
      <c r="C11" s="65"/>
      <c r="D11" s="125"/>
      <c r="E11" s="112">
        <v>20</v>
      </c>
      <c r="F11" s="113">
        <v>20</v>
      </c>
      <c r="G11" s="113">
        <v>120</v>
      </c>
      <c r="H11" s="114"/>
      <c r="I11" s="115"/>
      <c r="J11" s="112">
        <v>20</v>
      </c>
      <c r="K11" s="113">
        <v>90</v>
      </c>
      <c r="L11" s="113"/>
      <c r="M11" s="136"/>
      <c r="N11" s="123">
        <v>20</v>
      </c>
      <c r="O11" s="113">
        <v>90</v>
      </c>
      <c r="P11" s="50"/>
      <c r="Q11" s="80"/>
      <c r="R11" s="135"/>
    </row>
    <row r="12" spans="1:18" x14ac:dyDescent="0.25">
      <c r="A12" s="88" t="s">
        <v>49</v>
      </c>
      <c r="B12" s="3" t="s">
        <v>50</v>
      </c>
      <c r="C12" s="65" t="s">
        <v>29</v>
      </c>
      <c r="D12" s="125">
        <v>1</v>
      </c>
      <c r="E12" s="84">
        <v>10</v>
      </c>
      <c r="F12" s="47">
        <v>10</v>
      </c>
      <c r="G12" s="47">
        <v>60</v>
      </c>
      <c r="H12" s="47">
        <v>60</v>
      </c>
      <c r="I12" s="80">
        <v>120</v>
      </c>
      <c r="J12" s="79">
        <v>10</v>
      </c>
      <c r="K12" s="47">
        <v>45</v>
      </c>
      <c r="L12" s="47"/>
      <c r="M12" s="80">
        <v>45</v>
      </c>
      <c r="N12" s="79">
        <v>10</v>
      </c>
      <c r="O12" s="47">
        <v>45</v>
      </c>
      <c r="P12" s="47">
        <v>90</v>
      </c>
      <c r="Q12" s="80">
        <v>135</v>
      </c>
      <c r="R12" s="81">
        <v>300</v>
      </c>
    </row>
    <row r="13" spans="1:18" x14ac:dyDescent="0.25">
      <c r="A13" s="88" t="s">
        <v>51</v>
      </c>
      <c r="B13" s="3" t="s">
        <v>52</v>
      </c>
      <c r="C13" s="65" t="s">
        <v>53</v>
      </c>
      <c r="D13" s="125">
        <v>2</v>
      </c>
      <c r="E13" s="15">
        <v>20</v>
      </c>
      <c r="F13" s="4">
        <v>20</v>
      </c>
      <c r="G13" s="5">
        <v>240</v>
      </c>
      <c r="H13" s="5"/>
      <c r="I13" s="72">
        <v>240</v>
      </c>
      <c r="J13" s="71">
        <v>20</v>
      </c>
      <c r="K13" s="5">
        <v>180</v>
      </c>
      <c r="L13" s="4"/>
      <c r="M13" s="72">
        <v>180</v>
      </c>
      <c r="N13" s="71">
        <v>20</v>
      </c>
      <c r="O13" s="5">
        <v>180</v>
      </c>
      <c r="P13" s="5"/>
      <c r="Q13" s="65">
        <v>180</v>
      </c>
      <c r="R13" s="77">
        <v>600</v>
      </c>
    </row>
    <row r="14" spans="1:18" x14ac:dyDescent="0.25">
      <c r="A14" s="284" t="s">
        <v>54</v>
      </c>
      <c r="B14" s="280" t="s">
        <v>55</v>
      </c>
      <c r="C14" s="285" t="s">
        <v>53</v>
      </c>
      <c r="D14" s="302">
        <v>2</v>
      </c>
      <c r="E14" s="71">
        <v>20</v>
      </c>
      <c r="F14" s="281">
        <v>20</v>
      </c>
      <c r="G14" s="5">
        <v>240</v>
      </c>
      <c r="H14" s="5"/>
      <c r="I14" s="72">
        <v>240</v>
      </c>
      <c r="J14" s="15">
        <v>20</v>
      </c>
      <c r="K14" s="5">
        <v>180</v>
      </c>
      <c r="L14" s="281"/>
      <c r="M14" s="27">
        <v>180</v>
      </c>
      <c r="N14" s="15">
        <v>20</v>
      </c>
      <c r="O14" s="5">
        <v>180</v>
      </c>
      <c r="P14" s="5"/>
      <c r="Q14" s="282">
        <v>180</v>
      </c>
      <c r="R14" s="293">
        <f>I14+M14+Q14</f>
        <v>600</v>
      </c>
    </row>
    <row r="15" spans="1:18" x14ac:dyDescent="0.25">
      <c r="A15" s="88" t="s">
        <v>56</v>
      </c>
      <c r="B15" s="3" t="s">
        <v>57</v>
      </c>
      <c r="C15" s="65" t="s">
        <v>53</v>
      </c>
      <c r="D15" s="125">
        <v>2</v>
      </c>
      <c r="E15" s="15">
        <v>20</v>
      </c>
      <c r="F15" s="4">
        <v>20</v>
      </c>
      <c r="G15" s="5">
        <v>240</v>
      </c>
      <c r="H15" s="5"/>
      <c r="I15" s="72">
        <v>240</v>
      </c>
      <c r="J15" s="71">
        <v>20</v>
      </c>
      <c r="K15" s="5">
        <v>180</v>
      </c>
      <c r="L15" s="4"/>
      <c r="M15" s="72">
        <v>180</v>
      </c>
      <c r="N15" s="71">
        <v>20</v>
      </c>
      <c r="O15" s="5">
        <v>180</v>
      </c>
      <c r="P15" s="5"/>
      <c r="Q15" s="65">
        <v>180</v>
      </c>
      <c r="R15" s="77">
        <v>600</v>
      </c>
    </row>
    <row r="16" spans="1:18" x14ac:dyDescent="0.25">
      <c r="A16" s="88" t="s">
        <v>79</v>
      </c>
      <c r="B16" s="3" t="s">
        <v>80</v>
      </c>
      <c r="C16" s="65" t="s">
        <v>29</v>
      </c>
      <c r="D16" s="125">
        <v>2</v>
      </c>
      <c r="E16" s="15">
        <v>20</v>
      </c>
      <c r="F16" s="4">
        <v>20</v>
      </c>
      <c r="G16" s="4">
        <v>120</v>
      </c>
      <c r="H16" s="5">
        <v>120</v>
      </c>
      <c r="I16" s="72">
        <v>240</v>
      </c>
      <c r="J16" s="71">
        <v>20</v>
      </c>
      <c r="K16" s="4">
        <v>90</v>
      </c>
      <c r="L16" s="4"/>
      <c r="M16" s="72">
        <v>90</v>
      </c>
      <c r="N16" s="71">
        <v>10</v>
      </c>
      <c r="O16" s="4">
        <v>90</v>
      </c>
      <c r="P16" s="5">
        <v>180</v>
      </c>
      <c r="Q16" s="65">
        <v>270</v>
      </c>
      <c r="R16" s="76">
        <f>I16+M16+Q16</f>
        <v>600</v>
      </c>
    </row>
    <row r="17" spans="1:18" x14ac:dyDescent="0.25">
      <c r="A17" s="88" t="s">
        <v>58</v>
      </c>
      <c r="B17" s="3" t="s">
        <v>59</v>
      </c>
      <c r="C17" s="65" t="s">
        <v>38</v>
      </c>
      <c r="D17" s="125">
        <v>4</v>
      </c>
      <c r="E17" s="15">
        <v>40</v>
      </c>
      <c r="F17" s="59">
        <v>40</v>
      </c>
      <c r="G17" s="4">
        <v>360</v>
      </c>
      <c r="H17" s="5">
        <v>120</v>
      </c>
      <c r="I17" s="72">
        <v>480</v>
      </c>
      <c r="J17" s="71">
        <v>40</v>
      </c>
      <c r="K17" s="4">
        <v>270</v>
      </c>
      <c r="L17" s="4">
        <v>90</v>
      </c>
      <c r="M17" s="72">
        <v>360</v>
      </c>
      <c r="N17" s="71">
        <v>40</v>
      </c>
      <c r="O17" s="4">
        <v>270</v>
      </c>
      <c r="P17" s="4">
        <v>90</v>
      </c>
      <c r="Q17" s="72">
        <v>360</v>
      </c>
      <c r="R17" s="77">
        <f>I17+M17+Q17</f>
        <v>1200</v>
      </c>
    </row>
    <row r="18" spans="1:18" x14ac:dyDescent="0.25">
      <c r="A18" s="88" t="s">
        <v>60</v>
      </c>
      <c r="B18" s="3" t="s">
        <v>61</v>
      </c>
      <c r="C18" s="65" t="s">
        <v>38</v>
      </c>
      <c r="D18" s="125">
        <v>3</v>
      </c>
      <c r="E18" s="15">
        <v>30</v>
      </c>
      <c r="F18" s="47">
        <v>30</v>
      </c>
      <c r="G18" s="4">
        <v>180</v>
      </c>
      <c r="H18" s="5">
        <v>180</v>
      </c>
      <c r="I18" s="72">
        <v>360</v>
      </c>
      <c r="J18" s="71">
        <v>30</v>
      </c>
      <c r="K18" s="4">
        <v>135</v>
      </c>
      <c r="L18" s="4">
        <v>135</v>
      </c>
      <c r="M18" s="72">
        <v>270</v>
      </c>
      <c r="N18" s="71">
        <v>30</v>
      </c>
      <c r="O18" s="4">
        <v>135</v>
      </c>
      <c r="P18" s="5">
        <v>135</v>
      </c>
      <c r="Q18" s="65">
        <v>270</v>
      </c>
      <c r="R18" s="77">
        <f>I18+M18+Q18</f>
        <v>900</v>
      </c>
    </row>
    <row r="19" spans="1:18" ht="15.75" x14ac:dyDescent="0.25">
      <c r="A19" s="89" t="s">
        <v>62</v>
      </c>
      <c r="B19" s="3"/>
      <c r="C19" s="65"/>
      <c r="D19" s="134">
        <f>SUM(D5:D18)</f>
        <v>23</v>
      </c>
      <c r="I19" s="207"/>
      <c r="J19" s="208"/>
      <c r="M19" s="207"/>
      <c r="N19" s="208"/>
      <c r="Q19" s="207"/>
      <c r="R19" s="99"/>
    </row>
    <row r="20" spans="1:18" x14ac:dyDescent="0.25">
      <c r="A20" s="88"/>
      <c r="B20" s="3"/>
      <c r="C20" s="65"/>
      <c r="D20" s="125"/>
      <c r="I20" s="207"/>
      <c r="J20" s="208"/>
      <c r="M20" s="207"/>
      <c r="N20" s="208"/>
      <c r="Q20" s="207"/>
      <c r="R20" s="99"/>
    </row>
    <row r="21" spans="1:18" ht="15.75" x14ac:dyDescent="0.25">
      <c r="A21" s="89" t="s">
        <v>69</v>
      </c>
      <c r="B21" s="3"/>
      <c r="C21" s="65"/>
      <c r="D21" s="125"/>
      <c r="I21" s="207"/>
      <c r="J21" s="208"/>
      <c r="M21" s="207"/>
      <c r="N21" s="208"/>
      <c r="Q21" s="207"/>
      <c r="R21" s="99"/>
    </row>
    <row r="22" spans="1:18" x14ac:dyDescent="0.25">
      <c r="A22" s="88" t="s">
        <v>81</v>
      </c>
      <c r="B22" s="3" t="s">
        <v>82</v>
      </c>
      <c r="C22" s="65" t="s">
        <v>38</v>
      </c>
      <c r="D22" s="125">
        <v>9</v>
      </c>
      <c r="E22" s="85">
        <v>90</v>
      </c>
      <c r="F22" s="4">
        <v>90</v>
      </c>
      <c r="G22" s="4">
        <v>540</v>
      </c>
      <c r="H22" s="4">
        <v>540</v>
      </c>
      <c r="I22" s="65">
        <v>1080</v>
      </c>
      <c r="J22" s="73">
        <v>90</v>
      </c>
      <c r="K22" s="4">
        <v>405</v>
      </c>
      <c r="L22" s="4">
        <v>405</v>
      </c>
      <c r="M22" s="65">
        <v>810</v>
      </c>
      <c r="N22" s="73">
        <v>90</v>
      </c>
      <c r="O22" s="4">
        <v>405</v>
      </c>
      <c r="P22" s="4">
        <v>405</v>
      </c>
      <c r="Q22" s="65">
        <v>810</v>
      </c>
      <c r="R22" s="76">
        <f>I22+M22+Q22</f>
        <v>2700</v>
      </c>
    </row>
    <row r="24" spans="1:18" ht="15.75" x14ac:dyDescent="0.25">
      <c r="A24" s="89" t="s">
        <v>75</v>
      </c>
      <c r="B24" s="3"/>
      <c r="C24" s="65"/>
      <c r="D24" s="134">
        <f>SUM(D22:D22)</f>
        <v>9</v>
      </c>
      <c r="E24" s="95"/>
      <c r="F24" s="3"/>
      <c r="G24" s="3"/>
      <c r="H24" s="3"/>
      <c r="I24" s="209"/>
      <c r="J24" s="88"/>
      <c r="K24" s="3"/>
      <c r="L24" s="3"/>
      <c r="M24" s="209"/>
      <c r="N24" s="88"/>
      <c r="O24" s="3"/>
      <c r="P24" s="3"/>
      <c r="Q24" s="209"/>
      <c r="R24" s="76"/>
    </row>
    <row r="25" spans="1:18" x14ac:dyDescent="0.25">
      <c r="A25" s="88"/>
      <c r="B25" s="3"/>
      <c r="C25" s="65"/>
      <c r="D25" s="125"/>
      <c r="E25" s="95"/>
      <c r="F25" s="3"/>
      <c r="G25" s="3"/>
      <c r="H25" s="3"/>
      <c r="I25" s="209"/>
      <c r="J25" s="88"/>
      <c r="K25" s="3"/>
      <c r="L25" s="3"/>
      <c r="M25" s="209"/>
      <c r="N25" s="88"/>
      <c r="O25" s="3"/>
      <c r="P25" s="3"/>
      <c r="Q25" s="209"/>
      <c r="R25" s="76"/>
    </row>
    <row r="26" spans="1:18" ht="15.75" x14ac:dyDescent="0.25">
      <c r="A26" s="90" t="s">
        <v>26</v>
      </c>
      <c r="B26" s="91"/>
      <c r="C26" s="92"/>
      <c r="D26" s="126">
        <f>D19+D24</f>
        <v>32</v>
      </c>
      <c r="E26" s="98"/>
      <c r="F26" s="67"/>
      <c r="G26" s="67"/>
      <c r="H26" s="67"/>
      <c r="I26" s="210"/>
      <c r="J26" s="211"/>
      <c r="K26" s="67"/>
      <c r="L26" s="67"/>
      <c r="M26" s="210"/>
      <c r="N26" s="211"/>
      <c r="O26" s="67"/>
      <c r="P26" s="67"/>
      <c r="Q26" s="210"/>
      <c r="R26" s="78">
        <f>SUM(R5:R25)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8636-7312-4395-8EDB-5ED14B488D0E}">
  <dimension ref="A1:R29"/>
  <sheetViews>
    <sheetView tabSelected="1" workbookViewId="0">
      <selection activeCell="N17" sqref="N17"/>
    </sheetView>
  </sheetViews>
  <sheetFormatPr defaultRowHeight="15" x14ac:dyDescent="0.25"/>
  <cols>
    <col min="1" max="1" width="44.42578125" customWidth="1"/>
    <col min="18" max="18" width="10.7109375" bestFit="1" customWidth="1"/>
  </cols>
  <sheetData>
    <row r="1" spans="1:18" ht="21" x14ac:dyDescent="0.35">
      <c r="A1" s="1" t="s">
        <v>83</v>
      </c>
      <c r="C1" s="215"/>
      <c r="D1" s="215"/>
      <c r="E1" s="215"/>
      <c r="F1" s="215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5.75" thickBot="1" x14ac:dyDescent="0.3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5" customHeight="1" x14ac:dyDescent="0.25">
      <c r="A3" s="217" t="s">
        <v>13</v>
      </c>
      <c r="B3" s="218" t="s">
        <v>84</v>
      </c>
      <c r="C3" s="219" t="s">
        <v>84</v>
      </c>
      <c r="D3" s="220" t="s">
        <v>84</v>
      </c>
      <c r="E3" s="221" t="s">
        <v>14</v>
      </c>
      <c r="F3" s="221" t="s">
        <v>15</v>
      </c>
      <c r="G3" s="309" t="s">
        <v>16</v>
      </c>
      <c r="H3" s="309"/>
      <c r="I3" s="309"/>
      <c r="J3" s="222" t="s">
        <v>17</v>
      </c>
      <c r="K3" s="310" t="s">
        <v>18</v>
      </c>
      <c r="L3" s="311"/>
      <c r="M3" s="312"/>
      <c r="N3" s="223" t="s">
        <v>19</v>
      </c>
      <c r="O3" s="310" t="s">
        <v>20</v>
      </c>
      <c r="P3" s="311"/>
      <c r="Q3" s="312"/>
      <c r="R3" s="224" t="s">
        <v>21</v>
      </c>
    </row>
    <row r="4" spans="1:18" ht="15.75" x14ac:dyDescent="0.25">
      <c r="A4" s="225" t="s">
        <v>22</v>
      </c>
      <c r="B4" s="226" t="s">
        <v>84</v>
      </c>
      <c r="C4" s="216" t="s">
        <v>84</v>
      </c>
      <c r="D4" s="227" t="s">
        <v>23</v>
      </c>
      <c r="E4" s="228" t="s">
        <v>24</v>
      </c>
      <c r="F4" s="228" t="s">
        <v>24</v>
      </c>
      <c r="G4" s="229" t="s">
        <v>24</v>
      </c>
      <c r="H4" s="229" t="s">
        <v>25</v>
      </c>
      <c r="I4" s="230" t="s">
        <v>26</v>
      </c>
      <c r="J4" s="231" t="s">
        <v>24</v>
      </c>
      <c r="K4" s="232" t="s">
        <v>24</v>
      </c>
      <c r="L4" s="233" t="s">
        <v>25</v>
      </c>
      <c r="M4" s="234" t="s">
        <v>26</v>
      </c>
      <c r="N4" s="235" t="s">
        <v>24</v>
      </c>
      <c r="O4" s="232" t="s">
        <v>24</v>
      </c>
      <c r="P4" s="233" t="s">
        <v>25</v>
      </c>
      <c r="Q4" s="234" t="s">
        <v>26</v>
      </c>
      <c r="R4" s="236" t="s">
        <v>21</v>
      </c>
    </row>
    <row r="5" spans="1:18" ht="15.75" thickBot="1" x14ac:dyDescent="0.3">
      <c r="A5" s="237" t="s">
        <v>27</v>
      </c>
      <c r="B5" s="218" t="s">
        <v>28</v>
      </c>
      <c r="C5" s="219" t="s">
        <v>29</v>
      </c>
      <c r="D5" s="238">
        <v>1</v>
      </c>
      <c r="E5" s="218">
        <v>10</v>
      </c>
      <c r="F5" s="218">
        <v>10</v>
      </c>
      <c r="G5" s="239">
        <v>60</v>
      </c>
      <c r="H5" s="239">
        <v>60</v>
      </c>
      <c r="I5" s="240">
        <v>120</v>
      </c>
      <c r="J5" s="241">
        <v>10</v>
      </c>
      <c r="K5" s="242">
        <v>45</v>
      </c>
      <c r="L5" s="242" t="s">
        <v>84</v>
      </c>
      <c r="M5" s="243">
        <v>45</v>
      </c>
      <c r="N5" s="241">
        <v>10</v>
      </c>
      <c r="O5" s="242">
        <v>45</v>
      </c>
      <c r="P5" s="242">
        <v>90</v>
      </c>
      <c r="Q5" s="244">
        <v>135</v>
      </c>
      <c r="R5" s="244">
        <f>I5+M5+Q5</f>
        <v>300</v>
      </c>
    </row>
    <row r="6" spans="1:18" ht="15.75" thickBot="1" x14ac:dyDescent="0.3">
      <c r="A6" s="245" t="s">
        <v>39</v>
      </c>
      <c r="B6" s="239" t="s">
        <v>40</v>
      </c>
      <c r="C6" s="240" t="s">
        <v>38</v>
      </c>
      <c r="D6" s="246">
        <v>2</v>
      </c>
      <c r="E6" s="239">
        <v>20</v>
      </c>
      <c r="F6" s="239">
        <v>20</v>
      </c>
      <c r="G6" s="239">
        <v>120</v>
      </c>
      <c r="H6" s="239">
        <v>120</v>
      </c>
      <c r="I6" s="240">
        <v>240</v>
      </c>
      <c r="J6" s="247">
        <v>20</v>
      </c>
      <c r="K6" s="239">
        <v>90</v>
      </c>
      <c r="L6" s="239">
        <v>90</v>
      </c>
      <c r="M6" s="240">
        <v>180</v>
      </c>
      <c r="N6" s="247">
        <v>10</v>
      </c>
      <c r="O6" s="239">
        <v>90</v>
      </c>
      <c r="P6" s="239">
        <v>90</v>
      </c>
      <c r="Q6" s="248">
        <v>180</v>
      </c>
      <c r="R6" s="244">
        <f t="shared" ref="R6:R26" si="0">I6+M6+Q6</f>
        <v>600</v>
      </c>
    </row>
    <row r="7" spans="1:18" ht="15.75" thickBot="1" x14ac:dyDescent="0.3">
      <c r="A7" s="249" t="s">
        <v>41</v>
      </c>
      <c r="B7" s="239" t="s">
        <v>84</v>
      </c>
      <c r="C7" s="240" t="s">
        <v>84</v>
      </c>
      <c r="D7" s="246" t="s">
        <v>84</v>
      </c>
      <c r="E7" s="250">
        <v>6.6</v>
      </c>
      <c r="F7" s="250">
        <v>6.6</v>
      </c>
      <c r="G7" s="250">
        <v>40</v>
      </c>
      <c r="H7" s="250" t="s">
        <v>84</v>
      </c>
      <c r="I7" s="251" t="s">
        <v>84</v>
      </c>
      <c r="J7" s="252">
        <v>6.6</v>
      </c>
      <c r="K7" s="250">
        <v>30</v>
      </c>
      <c r="L7" s="250" t="s">
        <v>84</v>
      </c>
      <c r="M7" s="251" t="s">
        <v>84</v>
      </c>
      <c r="N7" s="252">
        <v>6.6</v>
      </c>
      <c r="O7" s="250">
        <v>30</v>
      </c>
      <c r="P7" s="239" t="s">
        <v>84</v>
      </c>
      <c r="Q7" s="248" t="s">
        <v>84</v>
      </c>
      <c r="R7" s="244"/>
    </row>
    <row r="8" spans="1:18" ht="15.75" thickBot="1" x14ac:dyDescent="0.3">
      <c r="A8" s="249" t="s">
        <v>42</v>
      </c>
      <c r="B8" s="239" t="s">
        <v>84</v>
      </c>
      <c r="C8" s="240" t="s">
        <v>84</v>
      </c>
      <c r="D8" s="246" t="s">
        <v>84</v>
      </c>
      <c r="E8" s="250">
        <v>13.4</v>
      </c>
      <c r="F8" s="250">
        <v>13.4</v>
      </c>
      <c r="G8" s="250">
        <v>80</v>
      </c>
      <c r="H8" s="250" t="s">
        <v>84</v>
      </c>
      <c r="I8" s="251" t="s">
        <v>84</v>
      </c>
      <c r="J8" s="252">
        <v>13.4</v>
      </c>
      <c r="K8" s="250">
        <v>60</v>
      </c>
      <c r="L8" s="250" t="s">
        <v>84</v>
      </c>
      <c r="M8" s="251" t="s">
        <v>84</v>
      </c>
      <c r="N8" s="252">
        <v>13.4</v>
      </c>
      <c r="O8" s="250">
        <v>60</v>
      </c>
      <c r="P8" s="239" t="s">
        <v>84</v>
      </c>
      <c r="Q8" s="248" t="s">
        <v>84</v>
      </c>
      <c r="R8" s="244"/>
    </row>
    <row r="9" spans="1:18" ht="15.75" thickBot="1" x14ac:dyDescent="0.3">
      <c r="A9" s="253" t="s">
        <v>43</v>
      </c>
      <c r="B9" s="239" t="s">
        <v>44</v>
      </c>
      <c r="C9" s="240" t="s">
        <v>38</v>
      </c>
      <c r="D9" s="246">
        <v>2</v>
      </c>
      <c r="E9" s="239">
        <v>20</v>
      </c>
      <c r="F9" s="239">
        <v>20</v>
      </c>
      <c r="G9" s="239">
        <v>120</v>
      </c>
      <c r="H9" s="239">
        <v>120</v>
      </c>
      <c r="I9" s="240">
        <v>240</v>
      </c>
      <c r="J9" s="247">
        <v>20</v>
      </c>
      <c r="K9" s="239">
        <v>90</v>
      </c>
      <c r="L9" s="239">
        <v>90</v>
      </c>
      <c r="M9" s="240">
        <v>180</v>
      </c>
      <c r="N9" s="247">
        <v>10</v>
      </c>
      <c r="O9" s="239">
        <v>90</v>
      </c>
      <c r="P9" s="239">
        <v>90</v>
      </c>
      <c r="Q9" s="248">
        <v>180</v>
      </c>
      <c r="R9" s="244">
        <f t="shared" si="0"/>
        <v>600</v>
      </c>
    </row>
    <row r="10" spans="1:18" ht="15.75" thickBot="1" x14ac:dyDescent="0.3">
      <c r="A10" s="249" t="s">
        <v>45</v>
      </c>
      <c r="B10" s="239" t="s">
        <v>84</v>
      </c>
      <c r="C10" s="240" t="s">
        <v>84</v>
      </c>
      <c r="D10" s="246" t="s">
        <v>84</v>
      </c>
      <c r="E10" s="250">
        <v>6.6</v>
      </c>
      <c r="F10" s="250">
        <v>6.6</v>
      </c>
      <c r="G10" s="250">
        <v>40</v>
      </c>
      <c r="H10" s="250" t="s">
        <v>84</v>
      </c>
      <c r="I10" s="251" t="s">
        <v>84</v>
      </c>
      <c r="J10" s="252">
        <v>6.6</v>
      </c>
      <c r="K10" s="250">
        <v>30</v>
      </c>
      <c r="L10" s="250" t="s">
        <v>84</v>
      </c>
      <c r="M10" s="251" t="s">
        <v>84</v>
      </c>
      <c r="N10" s="252">
        <v>6.6</v>
      </c>
      <c r="O10" s="250">
        <v>30</v>
      </c>
      <c r="P10" s="239" t="s">
        <v>84</v>
      </c>
      <c r="Q10" s="248" t="s">
        <v>84</v>
      </c>
      <c r="R10" s="244"/>
    </row>
    <row r="11" spans="1:18" ht="15.75" thickBot="1" x14ac:dyDescent="0.3">
      <c r="A11" s="249" t="s">
        <v>46</v>
      </c>
      <c r="B11" s="239" t="s">
        <v>84</v>
      </c>
      <c r="C11" s="240" t="s">
        <v>84</v>
      </c>
      <c r="D11" s="246" t="s">
        <v>84</v>
      </c>
      <c r="E11" s="250">
        <v>13.4</v>
      </c>
      <c r="F11" s="250">
        <v>13.4</v>
      </c>
      <c r="G11" s="250">
        <v>80</v>
      </c>
      <c r="H11" s="250" t="s">
        <v>84</v>
      </c>
      <c r="I11" s="251" t="s">
        <v>84</v>
      </c>
      <c r="J11" s="252">
        <v>13.4</v>
      </c>
      <c r="K11" s="250">
        <v>60</v>
      </c>
      <c r="L11" s="250" t="s">
        <v>84</v>
      </c>
      <c r="M11" s="251" t="s">
        <v>84</v>
      </c>
      <c r="N11" s="252">
        <v>13.4</v>
      </c>
      <c r="O11" s="250">
        <v>60</v>
      </c>
      <c r="P11" s="239" t="s">
        <v>84</v>
      </c>
      <c r="Q11" s="248" t="s">
        <v>84</v>
      </c>
      <c r="R11" s="244"/>
    </row>
    <row r="12" spans="1:18" ht="15.75" thickBot="1" x14ac:dyDescent="0.3">
      <c r="A12" s="245" t="s">
        <v>49</v>
      </c>
      <c r="B12" s="239" t="s">
        <v>50</v>
      </c>
      <c r="C12" s="240" t="s">
        <v>29</v>
      </c>
      <c r="D12" s="246">
        <v>1</v>
      </c>
      <c r="E12" s="239">
        <v>10</v>
      </c>
      <c r="F12" s="239">
        <v>10</v>
      </c>
      <c r="G12" s="239">
        <v>60</v>
      </c>
      <c r="H12" s="239">
        <v>60</v>
      </c>
      <c r="I12" s="240">
        <v>120</v>
      </c>
      <c r="J12" s="247">
        <v>10</v>
      </c>
      <c r="K12" s="239">
        <v>45</v>
      </c>
      <c r="L12" s="239" t="s">
        <v>84</v>
      </c>
      <c r="M12" s="240">
        <v>45</v>
      </c>
      <c r="N12" s="247">
        <v>10</v>
      </c>
      <c r="O12" s="239">
        <v>45</v>
      </c>
      <c r="P12" s="239">
        <v>90</v>
      </c>
      <c r="Q12" s="248">
        <v>135</v>
      </c>
      <c r="R12" s="244">
        <f t="shared" si="0"/>
        <v>300</v>
      </c>
    </row>
    <row r="13" spans="1:18" ht="15.75" thickBot="1" x14ac:dyDescent="0.3">
      <c r="A13" s="245" t="s">
        <v>51</v>
      </c>
      <c r="B13" s="239" t="s">
        <v>52</v>
      </c>
      <c r="C13" s="240" t="s">
        <v>53</v>
      </c>
      <c r="D13" s="246">
        <v>2</v>
      </c>
      <c r="E13" s="239">
        <v>20</v>
      </c>
      <c r="F13" s="239">
        <v>20</v>
      </c>
      <c r="G13" s="239">
        <v>240</v>
      </c>
      <c r="H13" s="239" t="s">
        <v>84</v>
      </c>
      <c r="I13" s="240">
        <v>240</v>
      </c>
      <c r="J13" s="247">
        <v>20</v>
      </c>
      <c r="K13" s="239">
        <v>180</v>
      </c>
      <c r="L13" s="239" t="s">
        <v>84</v>
      </c>
      <c r="M13" s="240">
        <v>180</v>
      </c>
      <c r="N13" s="247">
        <v>20</v>
      </c>
      <c r="O13" s="239">
        <v>180</v>
      </c>
      <c r="P13" s="239" t="s">
        <v>84</v>
      </c>
      <c r="Q13" s="248">
        <v>180</v>
      </c>
      <c r="R13" s="244">
        <f t="shared" si="0"/>
        <v>600</v>
      </c>
    </row>
    <row r="14" spans="1:18" ht="15.75" thickBot="1" x14ac:dyDescent="0.3">
      <c r="A14" s="245" t="s">
        <v>54</v>
      </c>
      <c r="B14" s="239" t="s">
        <v>55</v>
      </c>
      <c r="C14" s="240" t="s">
        <v>53</v>
      </c>
      <c r="D14" s="246">
        <v>2</v>
      </c>
      <c r="E14" s="239">
        <v>20</v>
      </c>
      <c r="F14" s="239">
        <v>20</v>
      </c>
      <c r="G14" s="239">
        <v>240</v>
      </c>
      <c r="H14" s="239" t="s">
        <v>84</v>
      </c>
      <c r="I14" s="240">
        <v>240</v>
      </c>
      <c r="J14" s="247">
        <v>20</v>
      </c>
      <c r="K14" s="239">
        <v>180</v>
      </c>
      <c r="L14" s="239" t="s">
        <v>84</v>
      </c>
      <c r="M14" s="240">
        <v>180</v>
      </c>
      <c r="N14" s="247">
        <v>20</v>
      </c>
      <c r="O14" s="239">
        <v>180</v>
      </c>
      <c r="P14" s="239" t="s">
        <v>84</v>
      </c>
      <c r="Q14" s="248">
        <v>180</v>
      </c>
      <c r="R14" s="244">
        <f t="shared" si="0"/>
        <v>600</v>
      </c>
    </row>
    <row r="15" spans="1:18" ht="15.75" thickBot="1" x14ac:dyDescent="0.3">
      <c r="A15" s="245" t="s">
        <v>56</v>
      </c>
      <c r="B15" s="239" t="s">
        <v>57</v>
      </c>
      <c r="C15" s="240" t="s">
        <v>53</v>
      </c>
      <c r="D15" s="246">
        <v>2</v>
      </c>
      <c r="E15" s="226">
        <v>20</v>
      </c>
      <c r="F15" s="226">
        <v>20</v>
      </c>
      <c r="G15" s="239">
        <v>240</v>
      </c>
      <c r="H15" s="239" t="s">
        <v>84</v>
      </c>
      <c r="I15" s="240">
        <v>240</v>
      </c>
      <c r="J15" s="247">
        <v>20</v>
      </c>
      <c r="K15" s="239">
        <v>180</v>
      </c>
      <c r="L15" s="239" t="s">
        <v>84</v>
      </c>
      <c r="M15" s="240">
        <v>180</v>
      </c>
      <c r="N15" s="247">
        <v>20</v>
      </c>
      <c r="O15" s="239">
        <v>180</v>
      </c>
      <c r="P15" s="239" t="s">
        <v>84</v>
      </c>
      <c r="Q15" s="248">
        <v>180</v>
      </c>
      <c r="R15" s="244">
        <f t="shared" si="0"/>
        <v>600</v>
      </c>
    </row>
    <row r="16" spans="1:18" ht="15.75" thickBot="1" x14ac:dyDescent="0.3">
      <c r="A16" s="245" t="s">
        <v>79</v>
      </c>
      <c r="B16" s="239" t="s">
        <v>80</v>
      </c>
      <c r="C16" s="240" t="s">
        <v>29</v>
      </c>
      <c r="D16" s="246">
        <v>2</v>
      </c>
      <c r="E16" s="254">
        <v>20</v>
      </c>
      <c r="F16" s="254">
        <v>20</v>
      </c>
      <c r="G16" s="239">
        <v>120</v>
      </c>
      <c r="H16" s="239">
        <v>120</v>
      </c>
      <c r="I16" s="240">
        <v>240</v>
      </c>
      <c r="J16" s="247">
        <v>20</v>
      </c>
      <c r="K16" s="239">
        <v>90</v>
      </c>
      <c r="L16" s="239" t="s">
        <v>84</v>
      </c>
      <c r="M16" s="240">
        <v>90</v>
      </c>
      <c r="N16" s="247">
        <v>20</v>
      </c>
      <c r="O16" s="239">
        <v>90</v>
      </c>
      <c r="P16" s="239">
        <v>180</v>
      </c>
      <c r="Q16" s="248">
        <v>270</v>
      </c>
      <c r="R16" s="244">
        <f t="shared" si="0"/>
        <v>600</v>
      </c>
    </row>
    <row r="17" spans="1:18" ht="15.75" thickBot="1" x14ac:dyDescent="0.3">
      <c r="A17" s="245" t="s">
        <v>58</v>
      </c>
      <c r="B17" s="239" t="s">
        <v>59</v>
      </c>
      <c r="C17" s="239" t="s">
        <v>38</v>
      </c>
      <c r="D17" s="240">
        <v>4</v>
      </c>
      <c r="E17" s="276">
        <v>40</v>
      </c>
      <c r="F17" s="277">
        <v>40</v>
      </c>
      <c r="G17" s="239">
        <v>360</v>
      </c>
      <c r="H17" s="239">
        <v>120</v>
      </c>
      <c r="I17" s="278">
        <v>480</v>
      </c>
      <c r="J17" s="239">
        <v>40</v>
      </c>
      <c r="K17" s="239">
        <v>270</v>
      </c>
      <c r="L17" s="239">
        <v>90</v>
      </c>
      <c r="M17" s="240">
        <v>360</v>
      </c>
      <c r="N17" s="245">
        <v>40</v>
      </c>
      <c r="O17" s="239">
        <v>270</v>
      </c>
      <c r="P17" s="239">
        <v>90</v>
      </c>
      <c r="Q17" s="278">
        <v>360</v>
      </c>
      <c r="R17" s="244">
        <f t="shared" si="0"/>
        <v>1200</v>
      </c>
    </row>
    <row r="18" spans="1:18" ht="15.75" thickBot="1" x14ac:dyDescent="0.3">
      <c r="A18" s="245" t="s">
        <v>60</v>
      </c>
      <c r="B18" s="239" t="s">
        <v>61</v>
      </c>
      <c r="C18" s="240" t="s">
        <v>38</v>
      </c>
      <c r="D18" s="246">
        <v>3</v>
      </c>
      <c r="E18" s="239">
        <v>30</v>
      </c>
      <c r="F18" s="239">
        <v>30</v>
      </c>
      <c r="G18" s="239">
        <v>180</v>
      </c>
      <c r="H18" s="239">
        <v>180</v>
      </c>
      <c r="I18" s="240">
        <v>360</v>
      </c>
      <c r="J18" s="247">
        <v>30</v>
      </c>
      <c r="K18" s="239">
        <v>135</v>
      </c>
      <c r="L18" s="239">
        <v>135</v>
      </c>
      <c r="M18" s="240">
        <v>270</v>
      </c>
      <c r="N18" s="247">
        <v>30</v>
      </c>
      <c r="O18" s="239">
        <v>135</v>
      </c>
      <c r="P18" s="239">
        <v>135</v>
      </c>
      <c r="Q18" s="248">
        <v>270</v>
      </c>
      <c r="R18" s="244">
        <f t="shared" si="0"/>
        <v>900</v>
      </c>
    </row>
    <row r="19" spans="1:18" ht="16.5" thickBot="1" x14ac:dyDescent="0.3">
      <c r="A19" s="255" t="s">
        <v>62</v>
      </c>
      <c r="B19" s="239" t="s">
        <v>84</v>
      </c>
      <c r="C19" s="240" t="s">
        <v>84</v>
      </c>
      <c r="D19" s="256">
        <f>SUM(D5:D18)</f>
        <v>21</v>
      </c>
      <c r="E19" s="216"/>
      <c r="F19" s="216"/>
      <c r="G19" s="216"/>
      <c r="H19" s="216"/>
      <c r="I19" s="216"/>
      <c r="J19" s="257" t="s">
        <v>84</v>
      </c>
      <c r="K19" s="216"/>
      <c r="L19" s="216"/>
      <c r="M19" s="216"/>
      <c r="N19" s="257" t="s">
        <v>84</v>
      </c>
      <c r="O19" s="216"/>
      <c r="P19" s="216"/>
      <c r="Q19" s="258" t="s">
        <v>84</v>
      </c>
      <c r="R19" s="244"/>
    </row>
    <row r="20" spans="1:18" ht="15.75" thickBot="1" x14ac:dyDescent="0.3">
      <c r="A20" s="245" t="s">
        <v>84</v>
      </c>
      <c r="B20" s="239" t="s">
        <v>84</v>
      </c>
      <c r="C20" s="240" t="s">
        <v>84</v>
      </c>
      <c r="D20" s="246" t="s">
        <v>84</v>
      </c>
      <c r="E20" s="216"/>
      <c r="F20" s="216"/>
      <c r="G20" s="216"/>
      <c r="H20" s="216"/>
      <c r="I20" s="216"/>
      <c r="J20" s="257" t="s">
        <v>84</v>
      </c>
      <c r="K20" s="216"/>
      <c r="L20" s="216"/>
      <c r="M20" s="216"/>
      <c r="N20" s="257" t="s">
        <v>84</v>
      </c>
      <c r="O20" s="216"/>
      <c r="P20" s="216"/>
      <c r="Q20" s="258" t="s">
        <v>84</v>
      </c>
      <c r="R20" s="244"/>
    </row>
    <row r="21" spans="1:18" ht="16.5" thickBot="1" x14ac:dyDescent="0.3">
      <c r="A21" s="255" t="s">
        <v>69</v>
      </c>
      <c r="B21" s="239" t="s">
        <v>84</v>
      </c>
      <c r="C21" s="240" t="s">
        <v>84</v>
      </c>
      <c r="D21" s="246" t="s">
        <v>84</v>
      </c>
      <c r="E21" s="216"/>
      <c r="F21" s="216"/>
      <c r="G21" s="216"/>
      <c r="H21" s="216"/>
      <c r="I21" s="216"/>
      <c r="J21" s="257" t="s">
        <v>84</v>
      </c>
      <c r="K21" s="216"/>
      <c r="L21" s="216"/>
      <c r="M21" s="216"/>
      <c r="N21" s="257" t="s">
        <v>84</v>
      </c>
      <c r="O21" s="216"/>
      <c r="P21" s="216"/>
      <c r="Q21" s="258" t="s">
        <v>84</v>
      </c>
      <c r="R21" s="244"/>
    </row>
    <row r="22" spans="1:18" ht="15.75" thickBot="1" x14ac:dyDescent="0.3">
      <c r="A22" s="245" t="s">
        <v>85</v>
      </c>
      <c r="B22" s="239" t="s">
        <v>86</v>
      </c>
      <c r="C22" s="240" t="s">
        <v>29</v>
      </c>
      <c r="D22" s="246">
        <v>1</v>
      </c>
      <c r="E22" s="254">
        <v>10</v>
      </c>
      <c r="F22" s="259">
        <v>10</v>
      </c>
      <c r="G22" s="260">
        <v>60</v>
      </c>
      <c r="H22" s="261">
        <v>60</v>
      </c>
      <c r="I22" s="262">
        <v>120</v>
      </c>
      <c r="J22" s="263">
        <v>10</v>
      </c>
      <c r="K22" s="261">
        <v>45</v>
      </c>
      <c r="L22" s="261" t="s">
        <v>84</v>
      </c>
      <c r="M22" s="262">
        <v>45</v>
      </c>
      <c r="N22" s="263">
        <v>10</v>
      </c>
      <c r="O22" s="261">
        <v>45</v>
      </c>
      <c r="P22" s="261">
        <v>90</v>
      </c>
      <c r="Q22" s="264">
        <v>135</v>
      </c>
      <c r="R22" s="244">
        <f t="shared" si="0"/>
        <v>300</v>
      </c>
    </row>
    <row r="23" spans="1:18" ht="15.75" thickBot="1" x14ac:dyDescent="0.3">
      <c r="A23" s="245" t="s">
        <v>87</v>
      </c>
      <c r="B23" s="239" t="s">
        <v>84</v>
      </c>
      <c r="C23" s="240" t="s">
        <v>84</v>
      </c>
      <c r="D23" s="246" t="s">
        <v>84</v>
      </c>
      <c r="E23" s="239" t="s">
        <v>84</v>
      </c>
      <c r="F23" s="239" t="s">
        <v>84</v>
      </c>
      <c r="G23" s="239" t="s">
        <v>84</v>
      </c>
      <c r="H23" s="239" t="s">
        <v>84</v>
      </c>
      <c r="I23" s="240" t="s">
        <v>84</v>
      </c>
      <c r="J23" s="247" t="s">
        <v>84</v>
      </c>
      <c r="K23" s="239" t="s">
        <v>84</v>
      </c>
      <c r="L23" s="239" t="s">
        <v>84</v>
      </c>
      <c r="M23" s="240" t="s">
        <v>84</v>
      </c>
      <c r="N23" s="247" t="s">
        <v>84</v>
      </c>
      <c r="O23" s="239" t="s">
        <v>84</v>
      </c>
      <c r="P23" s="239" t="s">
        <v>84</v>
      </c>
      <c r="Q23" s="248" t="s">
        <v>84</v>
      </c>
      <c r="R23" s="244"/>
    </row>
    <row r="24" spans="1:18" ht="15.75" thickBot="1" x14ac:dyDescent="0.3">
      <c r="A24" s="265" t="s">
        <v>88</v>
      </c>
      <c r="B24" s="239" t="s">
        <v>89</v>
      </c>
      <c r="C24" s="240" t="s">
        <v>29</v>
      </c>
      <c r="D24" s="246">
        <v>2</v>
      </c>
      <c r="E24" s="239">
        <v>20</v>
      </c>
      <c r="F24" s="239">
        <v>20</v>
      </c>
      <c r="G24" s="239">
        <v>120</v>
      </c>
      <c r="H24" s="239">
        <v>120</v>
      </c>
      <c r="I24" s="240">
        <v>240</v>
      </c>
      <c r="J24" s="247">
        <v>20</v>
      </c>
      <c r="K24" s="239">
        <v>90</v>
      </c>
      <c r="L24" s="239" t="s">
        <v>84</v>
      </c>
      <c r="M24" s="240">
        <v>90</v>
      </c>
      <c r="N24" s="247">
        <v>20</v>
      </c>
      <c r="O24" s="239">
        <v>90</v>
      </c>
      <c r="P24" s="239">
        <v>180</v>
      </c>
      <c r="Q24" s="248">
        <v>270</v>
      </c>
      <c r="R24" s="244">
        <f t="shared" si="0"/>
        <v>600</v>
      </c>
    </row>
    <row r="25" spans="1:18" ht="15.75" thickBot="1" x14ac:dyDescent="0.3">
      <c r="A25" s="265" t="s">
        <v>90</v>
      </c>
      <c r="B25" s="239" t="s">
        <v>91</v>
      </c>
      <c r="C25" s="240" t="s">
        <v>53</v>
      </c>
      <c r="D25" s="246">
        <v>3</v>
      </c>
      <c r="E25" s="239">
        <v>30</v>
      </c>
      <c r="F25" s="239">
        <v>30</v>
      </c>
      <c r="G25" s="239">
        <v>360</v>
      </c>
      <c r="H25" s="239" t="s">
        <v>84</v>
      </c>
      <c r="I25" s="240">
        <v>360</v>
      </c>
      <c r="J25" s="247">
        <v>30</v>
      </c>
      <c r="K25" s="239">
        <v>270</v>
      </c>
      <c r="L25" s="239" t="s">
        <v>84</v>
      </c>
      <c r="M25" s="240">
        <v>270</v>
      </c>
      <c r="N25" s="247">
        <v>30</v>
      </c>
      <c r="O25" s="239">
        <v>270</v>
      </c>
      <c r="P25" s="239" t="s">
        <v>84</v>
      </c>
      <c r="Q25" s="248">
        <v>270</v>
      </c>
      <c r="R25" s="244">
        <f t="shared" si="0"/>
        <v>900</v>
      </c>
    </row>
    <row r="26" spans="1:18" x14ac:dyDescent="0.25">
      <c r="A26" s="245" t="s">
        <v>92</v>
      </c>
      <c r="B26" s="239" t="s">
        <v>93</v>
      </c>
      <c r="C26" s="240" t="s">
        <v>38</v>
      </c>
      <c r="D26" s="246">
        <v>5</v>
      </c>
      <c r="E26" s="239">
        <v>50</v>
      </c>
      <c r="F26" s="239">
        <v>50</v>
      </c>
      <c r="G26" s="239">
        <v>300</v>
      </c>
      <c r="H26" s="239">
        <v>300</v>
      </c>
      <c r="I26" s="240">
        <v>600</v>
      </c>
      <c r="J26" s="247">
        <v>50</v>
      </c>
      <c r="K26" s="239">
        <v>225</v>
      </c>
      <c r="L26" s="239">
        <v>225</v>
      </c>
      <c r="M26" s="240">
        <v>450</v>
      </c>
      <c r="N26" s="247">
        <v>50</v>
      </c>
      <c r="O26" s="239">
        <v>225</v>
      </c>
      <c r="P26" s="239">
        <v>225</v>
      </c>
      <c r="Q26" s="248">
        <v>450</v>
      </c>
      <c r="R26" s="244">
        <f t="shared" si="0"/>
        <v>1500</v>
      </c>
    </row>
    <row r="27" spans="1:18" ht="15.75" x14ac:dyDescent="0.25">
      <c r="A27" s="255" t="s">
        <v>75</v>
      </c>
      <c r="B27" s="239" t="s">
        <v>84</v>
      </c>
      <c r="C27" s="240" t="s">
        <v>84</v>
      </c>
      <c r="D27" s="256">
        <f>SUM(D22:D26)</f>
        <v>11</v>
      </c>
      <c r="E27" s="239" t="s">
        <v>84</v>
      </c>
      <c r="F27" s="239" t="s">
        <v>84</v>
      </c>
      <c r="G27" s="239" t="s">
        <v>84</v>
      </c>
      <c r="H27" s="239" t="s">
        <v>84</v>
      </c>
      <c r="I27" s="240" t="s">
        <v>84</v>
      </c>
      <c r="J27" s="247" t="s">
        <v>84</v>
      </c>
      <c r="K27" s="239" t="s">
        <v>84</v>
      </c>
      <c r="L27" s="239" t="s">
        <v>84</v>
      </c>
      <c r="M27" s="240" t="s">
        <v>84</v>
      </c>
      <c r="N27" s="247" t="s">
        <v>84</v>
      </c>
      <c r="O27" s="239" t="s">
        <v>84</v>
      </c>
      <c r="P27" s="239" t="s">
        <v>84</v>
      </c>
      <c r="Q27" s="248" t="s">
        <v>84</v>
      </c>
      <c r="R27" s="248" t="s">
        <v>84</v>
      </c>
    </row>
    <row r="28" spans="1:18" x14ac:dyDescent="0.25">
      <c r="A28" s="245" t="s">
        <v>84</v>
      </c>
      <c r="B28" s="239" t="s">
        <v>84</v>
      </c>
      <c r="C28" s="240" t="s">
        <v>84</v>
      </c>
      <c r="D28" s="246" t="s">
        <v>84</v>
      </c>
      <c r="E28" s="239" t="s">
        <v>84</v>
      </c>
      <c r="F28" s="239" t="s">
        <v>84</v>
      </c>
      <c r="G28" s="239" t="s">
        <v>84</v>
      </c>
      <c r="H28" s="239" t="s">
        <v>84</v>
      </c>
      <c r="I28" s="240" t="s">
        <v>84</v>
      </c>
      <c r="J28" s="247" t="s">
        <v>84</v>
      </c>
      <c r="K28" s="239" t="s">
        <v>84</v>
      </c>
      <c r="L28" s="239" t="s">
        <v>84</v>
      </c>
      <c r="M28" s="240" t="s">
        <v>84</v>
      </c>
      <c r="N28" s="247" t="s">
        <v>84</v>
      </c>
      <c r="O28" s="239" t="s">
        <v>84</v>
      </c>
      <c r="P28" s="239" t="s">
        <v>84</v>
      </c>
      <c r="Q28" s="248" t="s">
        <v>84</v>
      </c>
      <c r="R28" s="248" t="s">
        <v>84</v>
      </c>
    </row>
    <row r="29" spans="1:18" ht="15.75" x14ac:dyDescent="0.25">
      <c r="A29" s="266" t="s">
        <v>26</v>
      </c>
      <c r="B29" s="267" t="s">
        <v>84</v>
      </c>
      <c r="C29" s="268" t="s">
        <v>84</v>
      </c>
      <c r="D29" s="269">
        <v>32</v>
      </c>
      <c r="E29" s="270" t="s">
        <v>84</v>
      </c>
      <c r="F29" s="270" t="s">
        <v>84</v>
      </c>
      <c r="G29" s="270" t="s">
        <v>84</v>
      </c>
      <c r="H29" s="270" t="s">
        <v>84</v>
      </c>
      <c r="I29" s="271" t="s">
        <v>84</v>
      </c>
      <c r="J29" s="272" t="s">
        <v>84</v>
      </c>
      <c r="K29" s="273" t="s">
        <v>84</v>
      </c>
      <c r="L29" s="273" t="s">
        <v>84</v>
      </c>
      <c r="M29" s="274" t="s">
        <v>84</v>
      </c>
      <c r="N29" s="272" t="s">
        <v>84</v>
      </c>
      <c r="O29" s="273" t="s">
        <v>84</v>
      </c>
      <c r="P29" s="273" t="s">
        <v>84</v>
      </c>
      <c r="Q29" s="275" t="s">
        <v>84</v>
      </c>
      <c r="R29" s="275">
        <f>SUM(R5:R26)</f>
        <v>9600</v>
      </c>
    </row>
  </sheetData>
  <mergeCells count="3">
    <mergeCell ref="G3:I3"/>
    <mergeCell ref="K3:M3"/>
    <mergeCell ref="O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AAD485D64964299FF237E979B116A" ma:contentTypeVersion="16" ma:contentTypeDescription="Een nieuw document maken." ma:contentTypeScope="" ma:versionID="8b629520219b49bac012a69b552d2d09">
  <xsd:schema xmlns:xsd="http://www.w3.org/2001/XMLSchema" xmlns:xs="http://www.w3.org/2001/XMLSchema" xmlns:p="http://schemas.microsoft.com/office/2006/metadata/properties" xmlns:ns3="4ffa8b78-80f4-4087-8d0c-83ef2d226745" xmlns:ns4="1ea384d6-4351-4a2a-a35f-75ae610f823d" targetNamespace="http://schemas.microsoft.com/office/2006/metadata/properties" ma:root="true" ma:fieldsID="d829bd2ffe2a1f69a3064c3a0e455e09" ns3:_="" ns4:_="">
    <xsd:import namespace="4ffa8b78-80f4-4087-8d0c-83ef2d226745"/>
    <xsd:import namespace="1ea384d6-4351-4a2a-a35f-75ae610f82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8b78-80f4-4087-8d0c-83ef2d2267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384d6-4351-4a2a-a35f-75ae610f8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fa8b78-80f4-4087-8d0c-83ef2d226745">
      <UserInfo>
        <DisplayName/>
        <AccountId xsi:nil="true"/>
        <AccountType/>
      </UserInfo>
    </SharedWithUsers>
    <_activity xmlns="1ea384d6-4351-4a2a-a35f-75ae610f823d" xsi:nil="true"/>
  </documentManagement>
</p:properties>
</file>

<file path=customXml/itemProps1.xml><?xml version="1.0" encoding="utf-8"?>
<ds:datastoreItem xmlns:ds="http://schemas.openxmlformats.org/officeDocument/2006/customXml" ds:itemID="{51852CF2-6E45-4B6B-B66A-F83C3B18A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8b78-80f4-4087-8d0c-83ef2d226745"/>
    <ds:schemaRef ds:uri="1ea384d6-4351-4a2a-a35f-75ae610f8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4CC0E-A7FD-4B39-AFFE-3C48411AB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EB294-3B02-44DD-B594-A7A98775EB46}">
  <ds:schemaRefs>
    <ds:schemaRef ds:uri="http://schemas.microsoft.com/office/2006/metadata/properties"/>
    <ds:schemaRef ds:uri="http://purl.org/dc/terms/"/>
    <ds:schemaRef ds:uri="1ea384d6-4351-4a2a-a35f-75ae610f823d"/>
    <ds:schemaRef ds:uri="http://www.w3.org/XML/1998/namespace"/>
    <ds:schemaRef ds:uri="http://schemas.microsoft.com/office/2006/documentManagement/types"/>
    <ds:schemaRef ds:uri="4ffa8b78-80f4-4087-8d0c-83ef2d22674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7</vt:i4>
      </vt:variant>
    </vt:vector>
  </HeadingPairs>
  <TitlesOfParts>
    <vt:vector size="16" baseType="lpstr">
      <vt:lpstr>principes</vt:lpstr>
      <vt:lpstr>3EWA DO</vt:lpstr>
      <vt:lpstr>3EWB DO</vt:lpstr>
      <vt:lpstr>3LA DO</vt:lpstr>
      <vt:lpstr>3LB DO </vt:lpstr>
      <vt:lpstr>3HW DO</vt:lpstr>
      <vt:lpstr>3NW DO</vt:lpstr>
      <vt:lpstr>3BO D-A</vt:lpstr>
      <vt:lpstr>3MW D-A</vt:lpstr>
      <vt:lpstr>'3BO D-A'!Afdruktitels</vt:lpstr>
      <vt:lpstr>'3EWA DO'!Afdruktitels</vt:lpstr>
      <vt:lpstr>'3EWB DO'!Afdruktitels</vt:lpstr>
      <vt:lpstr>'3HW DO'!Afdruktitels</vt:lpstr>
      <vt:lpstr>'3LA DO'!Afdruktitels</vt:lpstr>
      <vt:lpstr>'3LB DO '!Afdruktitels</vt:lpstr>
      <vt:lpstr>'3NW DO'!Afdruktitels</vt:lpstr>
    </vt:vector>
  </TitlesOfParts>
  <Manager/>
  <Company>viio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Rik Bollen</cp:lastModifiedBy>
  <cp:revision/>
  <dcterms:created xsi:type="dcterms:W3CDTF">2021-08-31T12:52:34Z</dcterms:created>
  <dcterms:modified xsi:type="dcterms:W3CDTF">2024-12-06T13:48:02Z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0x010100E0FAAD485D64964299FF237E979B116A</vt:lpwstr>
  </property>
  <property fmtid="{D5CDD505-2E9C-101B-9397-08002B2CF9AE}" pid="3" name="MediaServiceImageTags">
    <vt:lpwstr/>
  </property>
  <property fmtid="{D5CDD505-2E9C-101B-9397-08002B2CF9AE}" pid="4" name="Order">
    <vt:r8>10131900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